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76" activeTab="1"/>
  </bookViews>
  <sheets>
    <sheet name="plan_SS" sheetId="1" r:id="rId1"/>
    <sheet name="plan_SN" sheetId="2" r:id="rId2"/>
  </sheets>
  <definedNames>
    <definedName name="_xlnm.Print_Area" localSheetId="1">'plan_SN'!$A$1:$AU$95</definedName>
    <definedName name="_xlnm.Print_Area" localSheetId="0">'plan_SS'!$A$1:$AU$95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<sst xmlns="http://schemas.openxmlformats.org/spreadsheetml/2006/main" count="568" uniqueCount="169">
  <si>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</si>
  <si>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</si>
  <si>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</si>
  <si>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</si>
  <si>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</si>
  <si>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</si>
  <si>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</si>
  <si>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</si>
  <si>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</si>
  <si>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</si>
  <si>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</si>
  <si>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</si>
  <si>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</si>
  <si>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</si>
  <si>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</si>
  <si>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</si>
  <si>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</si>
  <si>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</si>
  <si>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</si>
  <si>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</si>
  <si>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</si>
  <si>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</si>
  <si>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</si>
  <si>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</si>
  <si>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</si>
  <si>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D3.</t>
  </si>
  <si>
    <t>16.</t>
  </si>
  <si>
    <t>17.</t>
  </si>
  <si>
    <t>Wychowanie fizyczne*</t>
  </si>
  <si>
    <t>Technologie informacyjne</t>
  </si>
  <si>
    <t>Przedsiębiorczość</t>
  </si>
  <si>
    <t>Bezpieczeństwo i higiena pracy</t>
  </si>
  <si>
    <t>Ochrona własności intelektualnej</t>
  </si>
  <si>
    <t>Bezpieczeństwo państwa</t>
  </si>
  <si>
    <t>Bezpieczeństwo wewnętrzne w Unii Europejskiej i prawa człowieka</t>
  </si>
  <si>
    <t>Logistyka i zarządzanie łańcuchem dostaw</t>
  </si>
  <si>
    <t>Organizacja i zarządzanie</t>
  </si>
  <si>
    <t>Podstawy ekonomii</t>
  </si>
  <si>
    <t>Podstawy psychologii</t>
  </si>
  <si>
    <t>Podstawy prawa karnego i prawa wykroczeń</t>
  </si>
  <si>
    <t>Prawo i postępowanie administracyjne</t>
  </si>
  <si>
    <t>Socjologia ogólna</t>
  </si>
  <si>
    <t>Warsztaty komunikowania, negocjacji i mediacji</t>
  </si>
  <si>
    <t>Administracja bezpieczeństwa i porządku publicznego</t>
  </si>
  <si>
    <t>Bezpieczeństwo społeczne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</si>
  <si>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</si>
  <si>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</si>
  <si>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</si>
  <si>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</si>
  <si>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</si>
  <si>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</si>
  <si>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</si>
  <si>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projektami</t>
  </si>
  <si>
    <t>Zarządzanie i komunikacja z mediami w sytuacjach kryzysowych</t>
  </si>
  <si>
    <t>Zwalczanie przestępczości, kryminologia i kryminalistyka</t>
  </si>
  <si>
    <t>Zwalczanie terroryzmu</t>
  </si>
  <si>
    <t>European Social Policy (Europejska polityka społeczna)</t>
  </si>
  <si>
    <t>Seminarium dyplomowe*</t>
  </si>
  <si>
    <t>Praktyki zawodowe*</t>
  </si>
  <si>
    <t>Bezpieczeństwo ekologiczne, chemiczne i biologiczne</t>
  </si>
  <si>
    <t>Ekologistyka, normalizacja i zarządzanie jakością w logistyce</t>
  </si>
  <si>
    <t>Elementy logistyki wojskowej</t>
  </si>
  <si>
    <t>Infrastruktura logistyczna i transportowa</t>
  </si>
  <si>
    <t>Systemy i procesy logistyczne</t>
  </si>
  <si>
    <t>Zarządzanie ryzykiem w logistyce</t>
  </si>
  <si>
    <t>Logistics Management (Zarządzanie logistyką)</t>
  </si>
  <si>
    <t>Czynności operacyjno-rozpoznawcze</t>
  </si>
  <si>
    <t>Kompetencje i organizacja Policji</t>
  </si>
  <si>
    <t>Rola i znaczenie Sił Zbrojnych RP</t>
  </si>
  <si>
    <t>Służby ochrony bezpieczeństwa i porządku publicznego</t>
  </si>
  <si>
    <t>Stosowanie środków przymusu bezpośredniego i broni palnej</t>
  </si>
  <si>
    <t>Straż Pożarna w systemie służb ratowniczych</t>
  </si>
  <si>
    <t>Defense Strategy of the Republic of Poland (Strategia obronności RP)</t>
  </si>
  <si>
    <t>Ochrona przeciwpowodziowa</t>
  </si>
  <si>
    <t>Prawo karne wykonawcze</t>
  </si>
  <si>
    <t>Prawo policyjne</t>
  </si>
  <si>
    <t>Procedura karna</t>
  </si>
  <si>
    <t>Ustrój i gospodarka samorządu terytorialnego</t>
  </si>
  <si>
    <t>Zarządzanie w sektorze publicznym</t>
  </si>
  <si>
    <t>Public Relations in Crisis Situations (Public relations w sytuacjach kryzysowych)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</si>
  <si>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</si>
  <si>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</si>
  <si>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</si>
  <si>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</si>
  <si>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</si>
  <si>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</si>
  <si>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</si>
  <si>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</si>
  <si>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</si>
  <si>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</si>
  <si>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</si>
  <si>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</si>
  <si>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</si>
  <si>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</si>
  <si>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</si>
  <si>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</si>
  <si>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</si>
  <si>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</si>
  <si>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</si>
  <si>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</si>
  <si>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</si>
  <si>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</si>
  <si>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</si>
  <si>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</si>
  <si>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</si>
  <si>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</si>
  <si>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</si>
  <si>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</si>
  <si>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</si>
  <si>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</si>
  <si>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</si>
  <si>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</si>
  <si>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zajęcia do wyboru</t>
  </si>
  <si>
    <t>w</t>
  </si>
  <si>
    <t>zp</t>
  </si>
  <si>
    <t>@</t>
  </si>
  <si>
    <t>pw</t>
  </si>
  <si>
    <t>A.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</si>
  <si>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</si>
  <si>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</si>
  <si>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</si>
  <si>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</si>
  <si>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</si>
  <si>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</si>
  <si>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</si>
  <si>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</si>
  <si>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</si>
  <si>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</si>
  <si>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Praktyka ochrony, bezpieczeństwa i zarządzania kryzysowego* (do wyboru po jednym spośród A, B, C, D)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</si>
  <si>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</si>
  <si>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</si>
  <si>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</si>
  <si>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</si>
  <si>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</si>
  <si>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</si>
  <si>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</si>
  <si>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</si>
  <si>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</si>
  <si>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Zo/4,5,6</t>
  </si>
  <si>
    <t>Zo/2,4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</si>
  <si>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</si>
  <si>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 xml:space="preserve">3.5.2. Plan studiów niestacjonarnych </t>
    </r>
    <r>
      <rPr>
        <sz val="28"/>
        <rFont val="Verdana"/>
        <family val="2"/>
      </rPr>
      <t>(załącznik nr 4)</t>
    </r>
  </si>
  <si>
    <t>MODUŁ KSZTAŁCENIA SPECJALNOŚCIOWEGO (BSPL)*</t>
  </si>
  <si>
    <t>MODUŁ KSZTAŁCENIA SPECJALNOŚCIOWEGO (FUU)*</t>
  </si>
  <si>
    <t>MODUŁ KSZTAŁCENIA SPECJALNOŚCIOWEGO (ZKBP)*</t>
  </si>
  <si>
    <t>Suma dla specjalności BSPL (Bezpieczeństwo systemów i procesów logistycznych)</t>
  </si>
  <si>
    <t>Suma dla specjalności FUU (Formacje umundurowane i uzbrojone)</t>
  </si>
  <si>
    <t>Suma dla specjalności ZKBP (Zarządzanie kryzysowe i bezpieczeństwo publiczne)</t>
  </si>
  <si>
    <t>humanist.-społecz.</t>
  </si>
  <si>
    <t>MODUŁ KSZTAŁCENIA SPECJALNOŚCIOWEGO (ZBI)*</t>
  </si>
  <si>
    <t>Administrator bezpieczeństwa informacji</t>
  </si>
  <si>
    <t>Audytor wewnętrzny systemu zarządzania bezpieczeństwem informacji</t>
  </si>
  <si>
    <t>Bezpieczeństwo sprzętu, systemów i sieci informatycznych</t>
  </si>
  <si>
    <t>Bezpieczeństwo w bankowości elektronicznej</t>
  </si>
  <si>
    <t>System zarządzania bezpieczeństwem informacji</t>
  </si>
  <si>
    <t>Szacowanie i postępowanie z ryzykiem w bezpieczeństwie informacji</t>
  </si>
  <si>
    <t>Integrated Management Systems (Zintegrowane systemy zarządzania)</t>
  </si>
  <si>
    <t>D4.</t>
  </si>
  <si>
    <t>Suma dla specjalności ZBI (Zarządzanie bezpieczeństwem informacji)</t>
  </si>
  <si>
    <t>Metody i techniki studiowania</t>
  </si>
  <si>
    <t>Nauka o państwie i prawie</t>
  </si>
  <si>
    <t>Nauka o administracji</t>
  </si>
  <si>
    <r>
      <t>E/</t>
    </r>
    <r>
      <rPr>
        <sz val="20"/>
        <rFont val="Verdana"/>
        <family val="2"/>
      </rPr>
      <t>1</t>
    </r>
  </si>
  <si>
    <t>zajęcia związane z praktycznym przygotowaniem zawodowym</t>
  </si>
  <si>
    <t>Zal/1,2</t>
  </si>
  <si>
    <t>Zal/1</t>
  </si>
  <si>
    <t>Zo/5,6</t>
  </si>
  <si>
    <t>Język angielski</t>
  </si>
  <si>
    <t>English for Law Enforcement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</si>
</sst>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28"/>
      <color indexed="10"/>
      <name val="Arial Narrow"/>
      <family val="2"/>
    </font>
    <font>
      <b/>
      <sz val="36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b/>
      <sz val="36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36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horizontal="center" vertical="center"/>
    </xf>
    <xf numFmtId="3" fontId="33" fillId="30" borderId="10" xfId="51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36" borderId="0" xfId="0" applyFont="1" applyFill="1" applyBorder="1" applyAlignment="1">
      <alignment horizontal="left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21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textRotation="90"/>
    </xf>
    <xf numFmtId="0" fontId="0" fillId="0" borderId="21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9"/>
  <sheetViews>
    <sheetView view="pageBreakPreview" zoomScale="29" zoomScaleNormal="33" zoomScaleSheetLayoutView="29" zoomScalePageLayoutView="0" workbookViewId="0" topLeftCell="A4">
      <pane xSplit="5" ySplit="4" topLeftCell="F61" activePane="bottomRight" state="frozen"/>
      <selection pane="topLeft" activeCell="A4" sqref="A4"/>
      <selection pane="topRight" activeCell="L4" sqref="L4"/>
      <selection pane="bottomLeft" activeCell="A13" sqref="A13"/>
      <selection pane="bottomRight" activeCell="A9" sqref="A9:AU87"/>
    </sheetView>
  </sheetViews>
  <sheetFormatPr defaultColWidth="9.00390625" defaultRowHeight="12.75"/>
  <cols>
    <col min="1" max="1" width="12.50390625" style="34" customWidth="1"/>
    <col min="2" max="2" width="130.875" style="35" customWidth="1"/>
    <col min="3" max="3" width="28.375" style="36" customWidth="1"/>
    <col min="4" max="4" width="16.50390625" style="37" customWidth="1"/>
    <col min="5" max="5" width="16.375" style="37" customWidth="1"/>
    <col min="6" max="6" width="14.125" style="37" customWidth="1"/>
    <col min="7" max="7" width="17.00390625" style="37" customWidth="1"/>
    <col min="8" max="8" width="16.50390625" style="37" customWidth="1"/>
    <col min="9" max="11" width="11.50390625" style="37" customWidth="1"/>
    <col min="12" max="12" width="15.875" style="37" customWidth="1"/>
    <col min="13" max="13" width="18.125" style="37" customWidth="1"/>
    <col min="14" max="37" width="11.50390625" style="40" customWidth="1"/>
    <col min="38" max="43" width="9.625" style="34" customWidth="1"/>
    <col min="44" max="44" width="10.00390625" style="42" customWidth="1"/>
    <col min="45" max="45" width="15.50390625" style="42" customWidth="1"/>
    <col min="46" max="46" width="9.625" style="42" customWidth="1"/>
    <col min="47" max="47" width="14.00390625" style="43" customWidth="1"/>
    <col min="48" max="16384" width="8.875" style="43" customWidth="1"/>
  </cols>
  <sheetData>
    <row r="1" spans="1:46" s="6" customFormat="1" ht="51.75" customHeight="1">
      <c r="A1" s="56" t="s">
        <v>140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73" t="s">
        <v>6</v>
      </c>
      <c r="B4" s="77" t="s">
        <v>7</v>
      </c>
      <c r="C4" s="72" t="s">
        <v>80</v>
      </c>
      <c r="D4" s="73" t="s">
        <v>81</v>
      </c>
      <c r="E4" s="73"/>
      <c r="F4" s="73"/>
      <c r="G4" s="73"/>
      <c r="H4" s="73"/>
      <c r="I4" s="73"/>
      <c r="J4" s="73"/>
      <c r="K4" s="73"/>
      <c r="L4" s="73"/>
      <c r="M4" s="73"/>
      <c r="N4" s="73" t="s">
        <v>82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 t="s">
        <v>83</v>
      </c>
      <c r="AM4" s="73"/>
      <c r="AN4" s="73"/>
      <c r="AO4" s="73"/>
      <c r="AP4" s="73"/>
      <c r="AQ4" s="73"/>
      <c r="AR4" s="73"/>
      <c r="AS4" s="73"/>
      <c r="AT4" s="73"/>
      <c r="AU4" s="73"/>
    </row>
    <row r="5" spans="1:47" s="11" customFormat="1" ht="53.25" customHeight="1">
      <c r="A5" s="73"/>
      <c r="B5" s="77"/>
      <c r="C5" s="72"/>
      <c r="D5" s="72" t="s">
        <v>84</v>
      </c>
      <c r="E5" s="72" t="s">
        <v>85</v>
      </c>
      <c r="F5" s="74" t="s">
        <v>86</v>
      </c>
      <c r="G5" s="72" t="s">
        <v>87</v>
      </c>
      <c r="H5" s="71" t="s">
        <v>88</v>
      </c>
      <c r="I5" s="71" t="s">
        <v>89</v>
      </c>
      <c r="J5" s="71" t="s">
        <v>90</v>
      </c>
      <c r="K5" s="71" t="s">
        <v>91</v>
      </c>
      <c r="L5" s="72" t="s">
        <v>92</v>
      </c>
      <c r="M5" s="72" t="s">
        <v>93</v>
      </c>
      <c r="N5" s="73" t="s">
        <v>94</v>
      </c>
      <c r="O5" s="73"/>
      <c r="P5" s="73"/>
      <c r="Q5" s="73"/>
      <c r="R5" s="73"/>
      <c r="S5" s="73"/>
      <c r="T5" s="73"/>
      <c r="U5" s="73"/>
      <c r="V5" s="73" t="s">
        <v>95</v>
      </c>
      <c r="W5" s="73"/>
      <c r="X5" s="73"/>
      <c r="Y5" s="73"/>
      <c r="Z5" s="73"/>
      <c r="AA5" s="73"/>
      <c r="AB5" s="73"/>
      <c r="AC5" s="73"/>
      <c r="AD5" s="73" t="s">
        <v>96</v>
      </c>
      <c r="AE5" s="73"/>
      <c r="AF5" s="73"/>
      <c r="AG5" s="73"/>
      <c r="AH5" s="73"/>
      <c r="AI5" s="73"/>
      <c r="AJ5" s="73"/>
      <c r="AK5" s="73"/>
      <c r="AL5" s="73" t="s">
        <v>97</v>
      </c>
      <c r="AM5" s="73"/>
      <c r="AN5" s="73"/>
      <c r="AO5" s="73"/>
      <c r="AP5" s="73"/>
      <c r="AQ5" s="73"/>
      <c r="AR5" s="73" t="s">
        <v>98</v>
      </c>
      <c r="AS5" s="73"/>
      <c r="AT5" s="73"/>
      <c r="AU5" s="73"/>
    </row>
    <row r="6" spans="1:47" s="11" customFormat="1" ht="52.5" customHeight="1">
      <c r="A6" s="73"/>
      <c r="B6" s="78"/>
      <c r="C6" s="72"/>
      <c r="D6" s="72"/>
      <c r="E6" s="72"/>
      <c r="F6" s="74"/>
      <c r="G6" s="72"/>
      <c r="H6" s="71"/>
      <c r="I6" s="71"/>
      <c r="J6" s="71"/>
      <c r="K6" s="71"/>
      <c r="L6" s="72"/>
      <c r="M6" s="72"/>
      <c r="N6" s="73" t="s">
        <v>99</v>
      </c>
      <c r="O6" s="73"/>
      <c r="P6" s="73"/>
      <c r="Q6" s="73"/>
      <c r="R6" s="73" t="s">
        <v>100</v>
      </c>
      <c r="S6" s="73"/>
      <c r="T6" s="73"/>
      <c r="U6" s="73"/>
      <c r="V6" s="73" t="s">
        <v>101</v>
      </c>
      <c r="W6" s="73"/>
      <c r="X6" s="73"/>
      <c r="Y6" s="73"/>
      <c r="Z6" s="73" t="s">
        <v>102</v>
      </c>
      <c r="AA6" s="73"/>
      <c r="AB6" s="73"/>
      <c r="AC6" s="73"/>
      <c r="AD6" s="73" t="s">
        <v>103</v>
      </c>
      <c r="AE6" s="73"/>
      <c r="AF6" s="73"/>
      <c r="AG6" s="73"/>
      <c r="AH6" s="73" t="s">
        <v>104</v>
      </c>
      <c r="AI6" s="73"/>
      <c r="AJ6" s="73"/>
      <c r="AK6" s="73"/>
      <c r="AL6" s="73" t="s">
        <v>105</v>
      </c>
      <c r="AM6" s="73" t="s">
        <v>106</v>
      </c>
      <c r="AN6" s="73" t="s">
        <v>107</v>
      </c>
      <c r="AO6" s="73" t="s">
        <v>108</v>
      </c>
      <c r="AP6" s="73" t="s">
        <v>109</v>
      </c>
      <c r="AQ6" s="73" t="s">
        <v>110</v>
      </c>
      <c r="AR6" s="74" t="s">
        <v>111</v>
      </c>
      <c r="AS6" s="75" t="s">
        <v>163</v>
      </c>
      <c r="AT6" s="79" t="s">
        <v>148</v>
      </c>
      <c r="AU6" s="74" t="s">
        <v>112</v>
      </c>
    </row>
    <row r="7" spans="1:47" s="11" customFormat="1" ht="219.75" customHeight="1">
      <c r="A7" s="73"/>
      <c r="B7" s="78"/>
      <c r="C7" s="72"/>
      <c r="D7" s="72"/>
      <c r="E7" s="72"/>
      <c r="F7" s="74"/>
      <c r="G7" s="72"/>
      <c r="H7" s="71"/>
      <c r="I7" s="71"/>
      <c r="J7" s="71"/>
      <c r="K7" s="71"/>
      <c r="L7" s="72"/>
      <c r="M7" s="72"/>
      <c r="N7" s="9" t="s">
        <v>113</v>
      </c>
      <c r="O7" s="10" t="s">
        <v>114</v>
      </c>
      <c r="P7" s="10" t="s">
        <v>115</v>
      </c>
      <c r="Q7" s="10" t="s">
        <v>116</v>
      </c>
      <c r="R7" s="9" t="s">
        <v>113</v>
      </c>
      <c r="S7" s="10" t="s">
        <v>114</v>
      </c>
      <c r="T7" s="10" t="s">
        <v>115</v>
      </c>
      <c r="U7" s="10" t="s">
        <v>116</v>
      </c>
      <c r="V7" s="9" t="s">
        <v>113</v>
      </c>
      <c r="W7" s="10" t="s">
        <v>114</v>
      </c>
      <c r="X7" s="10" t="s">
        <v>115</v>
      </c>
      <c r="Y7" s="10" t="s">
        <v>116</v>
      </c>
      <c r="Z7" s="9" t="s">
        <v>113</v>
      </c>
      <c r="AA7" s="10" t="s">
        <v>114</v>
      </c>
      <c r="AB7" s="10" t="s">
        <v>115</v>
      </c>
      <c r="AC7" s="10" t="s">
        <v>116</v>
      </c>
      <c r="AD7" s="9" t="s">
        <v>113</v>
      </c>
      <c r="AE7" s="10" t="s">
        <v>114</v>
      </c>
      <c r="AF7" s="10" t="s">
        <v>115</v>
      </c>
      <c r="AG7" s="10" t="s">
        <v>116</v>
      </c>
      <c r="AH7" s="9" t="s">
        <v>113</v>
      </c>
      <c r="AI7" s="10" t="s">
        <v>114</v>
      </c>
      <c r="AJ7" s="10" t="s">
        <v>115</v>
      </c>
      <c r="AK7" s="10" t="s">
        <v>116</v>
      </c>
      <c r="AL7" s="73"/>
      <c r="AM7" s="73"/>
      <c r="AN7" s="73"/>
      <c r="AO7" s="73"/>
      <c r="AP7" s="73"/>
      <c r="AQ7" s="73"/>
      <c r="AR7" s="74"/>
      <c r="AS7" s="76"/>
      <c r="AT7" s="80"/>
      <c r="AU7" s="74"/>
    </row>
    <row r="8" spans="1:47" s="14" customFormat="1" ht="44.25">
      <c r="A8" s="9" t="s">
        <v>117</v>
      </c>
      <c r="B8" s="12" t="s">
        <v>19</v>
      </c>
      <c r="C8" s="9"/>
      <c r="D8" s="13">
        <f aca="true" t="shared" si="0" ref="D8:AU8">SUM(D9:D15)</f>
        <v>660</v>
      </c>
      <c r="E8" s="13">
        <f t="shared" si="0"/>
        <v>395</v>
      </c>
      <c r="F8" s="13">
        <f t="shared" si="0"/>
        <v>45</v>
      </c>
      <c r="G8" s="13">
        <f t="shared" si="0"/>
        <v>285</v>
      </c>
      <c r="H8" s="13">
        <f t="shared" si="0"/>
        <v>15</v>
      </c>
      <c r="I8" s="13">
        <f t="shared" si="0"/>
        <v>270</v>
      </c>
      <c r="J8" s="13">
        <f t="shared" si="0"/>
        <v>0</v>
      </c>
      <c r="K8" s="13">
        <f t="shared" si="0"/>
        <v>0</v>
      </c>
      <c r="L8" s="13">
        <f t="shared" si="0"/>
        <v>65</v>
      </c>
      <c r="M8" s="13">
        <f t="shared" si="0"/>
        <v>265</v>
      </c>
      <c r="N8" s="13">
        <f t="shared" si="0"/>
        <v>15</v>
      </c>
      <c r="O8" s="13">
        <f t="shared" si="0"/>
        <v>75</v>
      </c>
      <c r="P8" s="13">
        <f t="shared" si="0"/>
        <v>10</v>
      </c>
      <c r="Q8" s="13">
        <f t="shared" si="0"/>
        <v>80</v>
      </c>
      <c r="R8" s="13">
        <f t="shared" si="0"/>
        <v>15</v>
      </c>
      <c r="S8" s="13">
        <f t="shared" si="0"/>
        <v>60</v>
      </c>
      <c r="T8" s="13">
        <f t="shared" si="0"/>
        <v>10</v>
      </c>
      <c r="U8" s="13">
        <f t="shared" si="0"/>
        <v>45</v>
      </c>
      <c r="V8" s="13">
        <f t="shared" si="0"/>
        <v>0</v>
      </c>
      <c r="W8" s="13">
        <f t="shared" si="0"/>
        <v>75</v>
      </c>
      <c r="X8" s="13">
        <f t="shared" si="0"/>
        <v>30</v>
      </c>
      <c r="Y8" s="13">
        <f t="shared" si="0"/>
        <v>45</v>
      </c>
      <c r="Z8" s="13">
        <f t="shared" si="0"/>
        <v>0</v>
      </c>
      <c r="AA8" s="13">
        <f t="shared" si="0"/>
        <v>60</v>
      </c>
      <c r="AB8" s="13">
        <f t="shared" si="0"/>
        <v>10</v>
      </c>
      <c r="AC8" s="13">
        <f t="shared" si="0"/>
        <v>30</v>
      </c>
      <c r="AD8" s="13">
        <f t="shared" si="0"/>
        <v>15</v>
      </c>
      <c r="AE8" s="13">
        <f t="shared" si="0"/>
        <v>15</v>
      </c>
      <c r="AF8" s="13">
        <f t="shared" si="0"/>
        <v>5</v>
      </c>
      <c r="AG8" s="13">
        <f t="shared" si="0"/>
        <v>65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5</v>
      </c>
      <c r="AM8" s="13">
        <f t="shared" si="0"/>
        <v>3</v>
      </c>
      <c r="AN8" s="13">
        <f t="shared" si="0"/>
        <v>6</v>
      </c>
      <c r="AO8" s="13">
        <f t="shared" si="0"/>
        <v>4</v>
      </c>
      <c r="AP8" s="13">
        <f t="shared" si="0"/>
        <v>4</v>
      </c>
      <c r="AQ8" s="13">
        <f t="shared" si="0"/>
        <v>0</v>
      </c>
      <c r="AR8" s="13">
        <f t="shared" si="0"/>
        <v>12</v>
      </c>
      <c r="AS8" s="13">
        <f t="shared" si="0"/>
        <v>0</v>
      </c>
      <c r="AT8" s="13">
        <f t="shared" si="0"/>
        <v>0</v>
      </c>
      <c r="AU8" s="13">
        <f t="shared" si="0"/>
        <v>0</v>
      </c>
    </row>
    <row r="9" spans="1:47" s="50" customFormat="1" ht="34.5">
      <c r="A9" s="15" t="s">
        <v>5</v>
      </c>
      <c r="B9" s="16" t="s">
        <v>167</v>
      </c>
      <c r="C9" s="17" t="s">
        <v>123</v>
      </c>
      <c r="D9" s="18">
        <f>SUM(E9,M9)</f>
        <v>350</v>
      </c>
      <c r="E9" s="18">
        <f>SUM(F9,G9,L9)</f>
        <v>210</v>
      </c>
      <c r="F9" s="19">
        <f>SUM(N9,R9,V9,Z9,AD9,AH9)</f>
        <v>0</v>
      </c>
      <c r="G9" s="19">
        <f>SUM(O9,S9,W9,AA9,AE9,AI9)</f>
        <v>180</v>
      </c>
      <c r="H9" s="20"/>
      <c r="I9" s="20">
        <v>180</v>
      </c>
      <c r="J9" s="20"/>
      <c r="K9" s="20"/>
      <c r="L9" s="19">
        <f>SUM(P9,T9,X9,AB9,AF9,AJ9)</f>
        <v>30</v>
      </c>
      <c r="M9" s="18">
        <f>SUM(Q9,U9,Y9,AC9,AG9,AK9)</f>
        <v>140</v>
      </c>
      <c r="N9" s="21"/>
      <c r="O9" s="21">
        <v>30</v>
      </c>
      <c r="P9" s="21">
        <v>5</v>
      </c>
      <c r="Q9" s="21">
        <v>40</v>
      </c>
      <c r="R9" s="21"/>
      <c r="S9" s="21">
        <v>30</v>
      </c>
      <c r="T9" s="21">
        <v>5</v>
      </c>
      <c r="U9" s="21">
        <v>40</v>
      </c>
      <c r="V9" s="21"/>
      <c r="W9" s="21">
        <v>60</v>
      </c>
      <c r="X9" s="21">
        <v>10</v>
      </c>
      <c r="Y9" s="21">
        <v>30</v>
      </c>
      <c r="Z9" s="21"/>
      <c r="AA9" s="21">
        <v>60</v>
      </c>
      <c r="AB9" s="21">
        <v>10</v>
      </c>
      <c r="AC9" s="21">
        <v>30</v>
      </c>
      <c r="AD9" s="21"/>
      <c r="AE9" s="21"/>
      <c r="AF9" s="21"/>
      <c r="AG9" s="21"/>
      <c r="AH9" s="21"/>
      <c r="AI9" s="21"/>
      <c r="AJ9" s="21"/>
      <c r="AK9" s="21"/>
      <c r="AL9" s="21">
        <v>3</v>
      </c>
      <c r="AM9" s="21">
        <v>3</v>
      </c>
      <c r="AN9" s="21">
        <v>4</v>
      </c>
      <c r="AO9" s="21">
        <v>4</v>
      </c>
      <c r="AP9" s="21"/>
      <c r="AQ9" s="21"/>
      <c r="AR9" s="21">
        <v>8</v>
      </c>
      <c r="AS9" s="21"/>
      <c r="AT9" s="21"/>
      <c r="AU9" s="21"/>
    </row>
    <row r="10" spans="1:47" s="11" customFormat="1" ht="34.5">
      <c r="A10" s="15" t="s">
        <v>4</v>
      </c>
      <c r="B10" s="16" t="s">
        <v>28</v>
      </c>
      <c r="C10" s="17" t="s">
        <v>164</v>
      </c>
      <c r="D10" s="18">
        <f aca="true" t="shared" si="1" ref="D10:D15">SUM(E10,M10)</f>
        <v>60</v>
      </c>
      <c r="E10" s="18">
        <f aca="true" t="shared" si="2" ref="E10:E15">SUM(F10,G10,L10)</f>
        <v>60</v>
      </c>
      <c r="F10" s="19">
        <f aca="true" t="shared" si="3" ref="F10:F15">SUM(N10,R10,V10,Z10,AD10,AH10)</f>
        <v>0</v>
      </c>
      <c r="G10" s="19">
        <f aca="true" t="shared" si="4" ref="G10:G15">SUM(O10,S10,W10,AA10,AE10,AI10)</f>
        <v>60</v>
      </c>
      <c r="H10" s="20"/>
      <c r="I10" s="20">
        <v>60</v>
      </c>
      <c r="J10" s="20"/>
      <c r="K10" s="20"/>
      <c r="L10" s="19">
        <f aca="true" t="shared" si="5" ref="L10:L15">SUM(P10,T10,X10,AB10,AF10,AJ10)</f>
        <v>0</v>
      </c>
      <c r="M10" s="18">
        <f aca="true" t="shared" si="6" ref="M10:M15">SUM(Q10,U10,Y10,AC10,AG10,AK10)</f>
        <v>0</v>
      </c>
      <c r="N10" s="21"/>
      <c r="O10" s="21">
        <v>30</v>
      </c>
      <c r="P10" s="21"/>
      <c r="Q10" s="21"/>
      <c r="R10" s="21"/>
      <c r="S10" s="21">
        <v>30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0</v>
      </c>
      <c r="AM10" s="21">
        <v>0</v>
      </c>
      <c r="AN10" s="21"/>
      <c r="AO10" s="21"/>
      <c r="AP10" s="21"/>
      <c r="AQ10" s="21"/>
      <c r="AR10" s="21"/>
      <c r="AS10" s="21"/>
      <c r="AT10" s="21"/>
      <c r="AU10" s="21"/>
    </row>
    <row r="11" spans="1:47" s="11" customFormat="1" ht="34.5">
      <c r="A11" s="15" t="s">
        <v>3</v>
      </c>
      <c r="B11" s="16" t="s">
        <v>29</v>
      </c>
      <c r="C11" s="17" t="s">
        <v>118</v>
      </c>
      <c r="D11" s="18">
        <f t="shared" si="1"/>
        <v>50</v>
      </c>
      <c r="E11" s="18">
        <f t="shared" si="2"/>
        <v>35</v>
      </c>
      <c r="F11" s="19">
        <f t="shared" si="3"/>
        <v>0</v>
      </c>
      <c r="G11" s="19">
        <f t="shared" si="4"/>
        <v>15</v>
      </c>
      <c r="H11" s="20"/>
      <c r="I11" s="20">
        <v>15</v>
      </c>
      <c r="J11" s="20"/>
      <c r="K11" s="20"/>
      <c r="L11" s="19">
        <f t="shared" si="5"/>
        <v>20</v>
      </c>
      <c r="M11" s="18">
        <f t="shared" si="6"/>
        <v>15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15</v>
      </c>
      <c r="X11" s="21">
        <v>20</v>
      </c>
      <c r="Y11" s="21">
        <v>15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2</v>
      </c>
      <c r="AO11" s="21"/>
      <c r="AP11" s="21"/>
      <c r="AQ11" s="21"/>
      <c r="AR11" s="21">
        <v>1</v>
      </c>
      <c r="AS11" s="21"/>
      <c r="AT11" s="21"/>
      <c r="AU11" s="21"/>
    </row>
    <row r="12" spans="1:47" s="11" customFormat="1" ht="34.5">
      <c r="A12" s="15" t="s">
        <v>2</v>
      </c>
      <c r="B12" s="16" t="s">
        <v>30</v>
      </c>
      <c r="C12" s="17" t="s">
        <v>119</v>
      </c>
      <c r="D12" s="18">
        <f t="shared" si="1"/>
        <v>50</v>
      </c>
      <c r="E12" s="18">
        <f t="shared" si="2"/>
        <v>15</v>
      </c>
      <c r="F12" s="19">
        <f t="shared" si="3"/>
        <v>0</v>
      </c>
      <c r="G12" s="19">
        <f t="shared" si="4"/>
        <v>15</v>
      </c>
      <c r="H12" s="20"/>
      <c r="I12" s="20">
        <v>15</v>
      </c>
      <c r="J12" s="20"/>
      <c r="K12" s="20"/>
      <c r="L12" s="19">
        <f t="shared" si="5"/>
        <v>0</v>
      </c>
      <c r="M12" s="18">
        <f t="shared" si="6"/>
        <v>35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15</v>
      </c>
      <c r="AF12" s="21"/>
      <c r="AG12" s="21">
        <v>35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</row>
    <row r="13" spans="1:47" s="11" customFormat="1" ht="34.5">
      <c r="A13" s="15" t="s">
        <v>1</v>
      </c>
      <c r="B13" s="16" t="s">
        <v>31</v>
      </c>
      <c r="C13" s="17" t="s">
        <v>120</v>
      </c>
      <c r="D13" s="18">
        <f t="shared" si="1"/>
        <v>50</v>
      </c>
      <c r="E13" s="18">
        <f t="shared" si="2"/>
        <v>15</v>
      </c>
      <c r="F13" s="19">
        <f t="shared" si="3"/>
        <v>0</v>
      </c>
      <c r="G13" s="19">
        <f t="shared" si="4"/>
        <v>15</v>
      </c>
      <c r="H13" s="20">
        <v>15</v>
      </c>
      <c r="I13" s="20"/>
      <c r="J13" s="20"/>
      <c r="K13" s="20"/>
      <c r="L13" s="19">
        <f t="shared" si="5"/>
        <v>0</v>
      </c>
      <c r="M13" s="18">
        <f t="shared" si="6"/>
        <v>35</v>
      </c>
      <c r="N13" s="21"/>
      <c r="O13" s="21">
        <v>15</v>
      </c>
      <c r="P13" s="21"/>
      <c r="Q13" s="21">
        <v>35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2</v>
      </c>
      <c r="AM13" s="21"/>
      <c r="AN13" s="21"/>
      <c r="AO13" s="21"/>
      <c r="AP13" s="21"/>
      <c r="AQ13" s="21"/>
      <c r="AR13" s="21">
        <v>1</v>
      </c>
      <c r="AS13" s="21"/>
      <c r="AT13" s="21"/>
      <c r="AU13" s="21"/>
    </row>
    <row r="14" spans="1:47" s="11" customFormat="1" ht="34.5">
      <c r="A14" s="15" t="s">
        <v>0</v>
      </c>
      <c r="B14" s="16" t="s">
        <v>159</v>
      </c>
      <c r="C14" s="17" t="s">
        <v>164</v>
      </c>
      <c r="D14" s="18">
        <f t="shared" si="1"/>
        <v>50</v>
      </c>
      <c r="E14" s="18">
        <f t="shared" si="2"/>
        <v>40</v>
      </c>
      <c r="F14" s="19">
        <f t="shared" si="3"/>
        <v>30</v>
      </c>
      <c r="G14" s="19">
        <f t="shared" si="4"/>
        <v>0</v>
      </c>
      <c r="H14" s="20"/>
      <c r="I14" s="20"/>
      <c r="J14" s="20"/>
      <c r="K14" s="20"/>
      <c r="L14" s="19">
        <f t="shared" si="5"/>
        <v>10</v>
      </c>
      <c r="M14" s="18">
        <f t="shared" si="6"/>
        <v>10</v>
      </c>
      <c r="N14" s="21">
        <v>15</v>
      </c>
      <c r="O14" s="21"/>
      <c r="P14" s="21">
        <v>5</v>
      </c>
      <c r="Q14" s="21">
        <v>5</v>
      </c>
      <c r="R14" s="21">
        <v>15</v>
      </c>
      <c r="S14" s="21"/>
      <c r="T14" s="21">
        <v>5</v>
      </c>
      <c r="U14" s="21">
        <v>5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0</v>
      </c>
      <c r="AM14" s="21">
        <v>0</v>
      </c>
      <c r="AN14" s="21"/>
      <c r="AO14" s="21"/>
      <c r="AP14" s="21"/>
      <c r="AQ14" s="21"/>
      <c r="AR14" s="21"/>
      <c r="AS14" s="21"/>
      <c r="AT14" s="21"/>
      <c r="AU14" s="21"/>
    </row>
    <row r="15" spans="1:47" s="11" customFormat="1" ht="34.5">
      <c r="A15" s="15" t="s">
        <v>10</v>
      </c>
      <c r="B15" s="16" t="s">
        <v>32</v>
      </c>
      <c r="C15" s="17" t="s">
        <v>119</v>
      </c>
      <c r="D15" s="18">
        <f t="shared" si="1"/>
        <v>50</v>
      </c>
      <c r="E15" s="18">
        <f t="shared" si="2"/>
        <v>20</v>
      </c>
      <c r="F15" s="19">
        <f t="shared" si="3"/>
        <v>15</v>
      </c>
      <c r="G15" s="19">
        <f t="shared" si="4"/>
        <v>0</v>
      </c>
      <c r="H15" s="20"/>
      <c r="I15" s="20"/>
      <c r="J15" s="20"/>
      <c r="K15" s="20"/>
      <c r="L15" s="19">
        <f t="shared" si="5"/>
        <v>5</v>
      </c>
      <c r="M15" s="18">
        <f t="shared" si="6"/>
        <v>30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15</v>
      </c>
      <c r="AE15" s="21"/>
      <c r="AF15" s="21">
        <v>5</v>
      </c>
      <c r="AG15" s="21">
        <v>30</v>
      </c>
      <c r="AH15" s="21"/>
      <c r="AI15" s="21"/>
      <c r="AJ15" s="21"/>
      <c r="AK15" s="21"/>
      <c r="AL15" s="21"/>
      <c r="AM15" s="21"/>
      <c r="AN15" s="21"/>
      <c r="AO15" s="21"/>
      <c r="AP15" s="21">
        <v>2</v>
      </c>
      <c r="AQ15" s="21"/>
      <c r="AR15" s="21">
        <v>1</v>
      </c>
      <c r="AS15" s="21"/>
      <c r="AT15" s="21"/>
      <c r="AU15" s="21"/>
    </row>
    <row r="16" spans="1:47" s="14" customFormat="1" ht="44.25">
      <c r="A16" s="9" t="s">
        <v>8</v>
      </c>
      <c r="B16" s="22" t="s">
        <v>20</v>
      </c>
      <c r="C16" s="9"/>
      <c r="D16" s="13">
        <f>SUM(D17:D28)</f>
        <v>1025</v>
      </c>
      <c r="E16" s="13">
        <f aca="true" t="shared" si="7" ref="E16:AU16">SUM(E17:E28)</f>
        <v>460</v>
      </c>
      <c r="F16" s="13">
        <f t="shared" si="7"/>
        <v>180</v>
      </c>
      <c r="G16" s="13">
        <f t="shared" si="7"/>
        <v>135</v>
      </c>
      <c r="H16" s="13">
        <f t="shared" si="7"/>
        <v>105</v>
      </c>
      <c r="I16" s="13">
        <f t="shared" si="7"/>
        <v>30</v>
      </c>
      <c r="J16" s="13">
        <f t="shared" si="7"/>
        <v>0</v>
      </c>
      <c r="K16" s="13">
        <f t="shared" si="7"/>
        <v>0</v>
      </c>
      <c r="L16" s="13">
        <f t="shared" si="7"/>
        <v>145</v>
      </c>
      <c r="M16" s="13">
        <f t="shared" si="7"/>
        <v>565</v>
      </c>
      <c r="N16" s="13">
        <f t="shared" si="7"/>
        <v>120</v>
      </c>
      <c r="O16" s="13">
        <f t="shared" si="7"/>
        <v>45</v>
      </c>
      <c r="P16" s="13">
        <f t="shared" si="7"/>
        <v>85</v>
      </c>
      <c r="Q16" s="13">
        <f t="shared" si="7"/>
        <v>375</v>
      </c>
      <c r="R16" s="13">
        <f t="shared" si="7"/>
        <v>30</v>
      </c>
      <c r="S16" s="13">
        <f t="shared" si="7"/>
        <v>30</v>
      </c>
      <c r="T16" s="13">
        <f t="shared" si="7"/>
        <v>25</v>
      </c>
      <c r="U16" s="13">
        <f t="shared" si="7"/>
        <v>90</v>
      </c>
      <c r="V16" s="13">
        <f t="shared" si="7"/>
        <v>15</v>
      </c>
      <c r="W16" s="13">
        <f t="shared" si="7"/>
        <v>15</v>
      </c>
      <c r="X16" s="13">
        <f t="shared" si="7"/>
        <v>15</v>
      </c>
      <c r="Y16" s="13">
        <f t="shared" si="7"/>
        <v>55</v>
      </c>
      <c r="Z16" s="13">
        <f t="shared" si="7"/>
        <v>15</v>
      </c>
      <c r="AA16" s="13">
        <f t="shared" si="7"/>
        <v>45</v>
      </c>
      <c r="AB16" s="13">
        <f t="shared" si="7"/>
        <v>20</v>
      </c>
      <c r="AC16" s="13">
        <f t="shared" si="7"/>
        <v>45</v>
      </c>
      <c r="AD16" s="13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25</v>
      </c>
      <c r="AM16" s="13">
        <f t="shared" si="7"/>
        <v>7</v>
      </c>
      <c r="AN16" s="13">
        <f t="shared" si="7"/>
        <v>4</v>
      </c>
      <c r="AO16" s="13">
        <f t="shared" si="7"/>
        <v>5</v>
      </c>
      <c r="AP16" s="13">
        <f t="shared" si="7"/>
        <v>0</v>
      </c>
      <c r="AQ16" s="13">
        <f t="shared" si="7"/>
        <v>0</v>
      </c>
      <c r="AR16" s="13">
        <f t="shared" si="7"/>
        <v>20</v>
      </c>
      <c r="AS16" s="13">
        <f t="shared" si="7"/>
        <v>0</v>
      </c>
      <c r="AT16" s="13">
        <f t="shared" si="7"/>
        <v>28</v>
      </c>
      <c r="AU16" s="13">
        <f t="shared" si="7"/>
        <v>0</v>
      </c>
    </row>
    <row r="17" spans="1:47" s="11" customFormat="1" ht="34.5">
      <c r="A17" s="23" t="s">
        <v>5</v>
      </c>
      <c r="B17" s="16" t="s">
        <v>33</v>
      </c>
      <c r="C17" s="24" t="s">
        <v>121</v>
      </c>
      <c r="D17" s="18">
        <f aca="true" t="shared" si="8" ref="D17:D28">SUM(E17,M17)</f>
        <v>100</v>
      </c>
      <c r="E17" s="18">
        <f aca="true" t="shared" si="9" ref="E17:E28">SUM(F17,G17,L17)</f>
        <v>45</v>
      </c>
      <c r="F17" s="19">
        <f aca="true" t="shared" si="10" ref="F17:F28">SUM(N17,R17,V17,Z17,AD17,AH17)</f>
        <v>15</v>
      </c>
      <c r="G17" s="19">
        <f aca="true" t="shared" si="11" ref="G17:G28">SUM(O17,S17,W17,AA17,AE17,AI17)</f>
        <v>15</v>
      </c>
      <c r="H17" s="20">
        <v>15</v>
      </c>
      <c r="I17" s="20"/>
      <c r="J17" s="20"/>
      <c r="K17" s="20"/>
      <c r="L17" s="19">
        <f>SUM(P17,T17,X17,AB17,AF17,AJ17)</f>
        <v>15</v>
      </c>
      <c r="M17" s="18">
        <f>SUM(Q17,U17,Y17,AC17,AG17,AK17)</f>
        <v>55</v>
      </c>
      <c r="N17" s="21">
        <v>15</v>
      </c>
      <c r="O17" s="21">
        <v>15</v>
      </c>
      <c r="P17" s="21">
        <v>15</v>
      </c>
      <c r="Q17" s="21">
        <v>55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2</v>
      </c>
      <c r="AS17" s="21"/>
      <c r="AT17" s="21">
        <v>4</v>
      </c>
      <c r="AU17" s="21"/>
    </row>
    <row r="18" spans="1:47" s="11" customFormat="1" ht="48.75">
      <c r="A18" s="23" t="s">
        <v>4</v>
      </c>
      <c r="B18" s="16" t="s">
        <v>34</v>
      </c>
      <c r="C18" s="24" t="s">
        <v>122</v>
      </c>
      <c r="D18" s="18">
        <f t="shared" si="8"/>
        <v>100</v>
      </c>
      <c r="E18" s="18">
        <f t="shared" si="9"/>
        <v>45</v>
      </c>
      <c r="F18" s="19">
        <f t="shared" si="10"/>
        <v>15</v>
      </c>
      <c r="G18" s="19">
        <f t="shared" si="11"/>
        <v>15</v>
      </c>
      <c r="H18" s="20">
        <v>15</v>
      </c>
      <c r="I18" s="20"/>
      <c r="J18" s="20"/>
      <c r="K18" s="20"/>
      <c r="L18" s="19">
        <f aca="true" t="shared" si="12" ref="L18:L28">SUM(P18,T18,X18,AB18,AF18,AJ18)</f>
        <v>15</v>
      </c>
      <c r="M18" s="18">
        <f aca="true" t="shared" si="13" ref="M18:M28">SUM(Q18,U18,Y18,AC18,AG18,AK18)</f>
        <v>55</v>
      </c>
      <c r="N18" s="21"/>
      <c r="O18" s="21"/>
      <c r="P18" s="21"/>
      <c r="Q18" s="21"/>
      <c r="R18" s="21">
        <v>15</v>
      </c>
      <c r="S18" s="21">
        <v>15</v>
      </c>
      <c r="T18" s="21">
        <v>15</v>
      </c>
      <c r="U18" s="21">
        <v>55</v>
      </c>
      <c r="V18" s="21"/>
      <c r="W18" s="21"/>
      <c r="X18" s="21"/>
      <c r="Y18" s="21"/>
      <c r="Z18" s="21"/>
      <c r="AA18" s="21"/>
      <c r="AB18" s="21"/>
      <c r="AC18" s="21"/>
      <c r="AD18" s="47"/>
      <c r="AE18" s="21"/>
      <c r="AF18" s="21"/>
      <c r="AG18" s="21"/>
      <c r="AH18" s="21"/>
      <c r="AI18" s="21"/>
      <c r="AJ18" s="21"/>
      <c r="AK18" s="21"/>
      <c r="AL18" s="21"/>
      <c r="AM18" s="21">
        <v>4</v>
      </c>
      <c r="AN18" s="21"/>
      <c r="AO18" s="21"/>
      <c r="AP18" s="21"/>
      <c r="AQ18" s="21"/>
      <c r="AR18" s="21">
        <v>2</v>
      </c>
      <c r="AS18" s="21"/>
      <c r="AT18" s="21"/>
      <c r="AU18" s="21"/>
    </row>
    <row r="19" spans="1:47" s="11" customFormat="1" ht="34.5">
      <c r="A19" s="23" t="s">
        <v>3</v>
      </c>
      <c r="B19" s="16" t="s">
        <v>35</v>
      </c>
      <c r="C19" s="24" t="s">
        <v>122</v>
      </c>
      <c r="D19" s="18">
        <f t="shared" si="8"/>
        <v>75</v>
      </c>
      <c r="E19" s="18">
        <f t="shared" si="9"/>
        <v>40</v>
      </c>
      <c r="F19" s="19">
        <f t="shared" si="10"/>
        <v>15</v>
      </c>
      <c r="G19" s="19">
        <f t="shared" si="11"/>
        <v>15</v>
      </c>
      <c r="H19" s="20">
        <v>15</v>
      </c>
      <c r="I19" s="20"/>
      <c r="J19" s="20"/>
      <c r="K19" s="20"/>
      <c r="L19" s="19">
        <f t="shared" si="12"/>
        <v>10</v>
      </c>
      <c r="M19" s="18">
        <f t="shared" si="13"/>
        <v>35</v>
      </c>
      <c r="N19" s="21"/>
      <c r="O19" s="21"/>
      <c r="P19" s="21"/>
      <c r="Q19" s="21"/>
      <c r="R19" s="21">
        <v>15</v>
      </c>
      <c r="S19" s="21">
        <v>15</v>
      </c>
      <c r="T19" s="21">
        <v>10</v>
      </c>
      <c r="U19" s="21">
        <v>35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2</v>
      </c>
      <c r="AS19" s="21"/>
      <c r="AT19" s="21"/>
      <c r="AU19" s="21"/>
    </row>
    <row r="20" spans="1:47" s="11" customFormat="1" ht="34.5">
      <c r="A20" s="23" t="s">
        <v>2</v>
      </c>
      <c r="B20" s="16" t="s">
        <v>160</v>
      </c>
      <c r="C20" s="45" t="s">
        <v>162</v>
      </c>
      <c r="D20" s="18">
        <f t="shared" si="8"/>
        <v>100</v>
      </c>
      <c r="E20" s="18">
        <f t="shared" si="9"/>
        <v>45</v>
      </c>
      <c r="F20" s="19">
        <f t="shared" si="10"/>
        <v>30</v>
      </c>
      <c r="G20" s="19">
        <f t="shared" si="11"/>
        <v>0</v>
      </c>
      <c r="H20" s="20"/>
      <c r="I20" s="20"/>
      <c r="J20" s="20"/>
      <c r="K20" s="20"/>
      <c r="L20" s="19">
        <f t="shared" si="12"/>
        <v>15</v>
      </c>
      <c r="M20" s="18">
        <f t="shared" si="13"/>
        <v>55</v>
      </c>
      <c r="N20" s="21">
        <v>30</v>
      </c>
      <c r="O20" s="21"/>
      <c r="P20" s="21">
        <v>15</v>
      </c>
      <c r="Q20" s="21">
        <v>55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</v>
      </c>
      <c r="AM20" s="21"/>
      <c r="AN20" s="21"/>
      <c r="AO20" s="21"/>
      <c r="AP20" s="21"/>
      <c r="AQ20" s="21"/>
      <c r="AR20" s="21">
        <v>2</v>
      </c>
      <c r="AS20" s="21"/>
      <c r="AT20" s="21">
        <v>4</v>
      </c>
      <c r="AU20" s="21"/>
    </row>
    <row r="21" spans="1:47" s="11" customFormat="1" ht="34.5">
      <c r="A21" s="23" t="s">
        <v>1</v>
      </c>
      <c r="B21" s="16" t="s">
        <v>161</v>
      </c>
      <c r="C21" s="24" t="s">
        <v>120</v>
      </c>
      <c r="D21" s="18">
        <f t="shared" si="8"/>
        <v>75</v>
      </c>
      <c r="E21" s="18">
        <f t="shared" si="9"/>
        <v>30</v>
      </c>
      <c r="F21" s="19">
        <f t="shared" si="10"/>
        <v>15</v>
      </c>
      <c r="G21" s="19">
        <f t="shared" si="11"/>
        <v>0</v>
      </c>
      <c r="H21" s="20"/>
      <c r="I21" s="20"/>
      <c r="J21" s="20"/>
      <c r="K21" s="20"/>
      <c r="L21" s="19">
        <f t="shared" si="12"/>
        <v>15</v>
      </c>
      <c r="M21" s="18">
        <f t="shared" si="13"/>
        <v>45</v>
      </c>
      <c r="N21" s="21">
        <v>15</v>
      </c>
      <c r="O21" s="21"/>
      <c r="P21" s="21">
        <v>15</v>
      </c>
      <c r="Q21" s="21">
        <v>45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3</v>
      </c>
      <c r="AM21" s="21"/>
      <c r="AN21" s="21"/>
      <c r="AO21" s="21"/>
      <c r="AP21" s="21"/>
      <c r="AQ21" s="21"/>
      <c r="AR21" s="47">
        <v>1</v>
      </c>
      <c r="AS21" s="47"/>
      <c r="AT21" s="47">
        <v>3</v>
      </c>
      <c r="AU21" s="21"/>
    </row>
    <row r="22" spans="1:47" s="11" customFormat="1" ht="34.5">
      <c r="A22" s="23" t="s">
        <v>1</v>
      </c>
      <c r="B22" s="16" t="s">
        <v>36</v>
      </c>
      <c r="C22" s="24" t="s">
        <v>121</v>
      </c>
      <c r="D22" s="18">
        <f t="shared" si="8"/>
        <v>100</v>
      </c>
      <c r="E22" s="18">
        <f t="shared" si="9"/>
        <v>45</v>
      </c>
      <c r="F22" s="19">
        <f t="shared" si="10"/>
        <v>15</v>
      </c>
      <c r="G22" s="19">
        <f t="shared" si="11"/>
        <v>15</v>
      </c>
      <c r="H22" s="20">
        <v>15</v>
      </c>
      <c r="I22" s="20"/>
      <c r="J22" s="20"/>
      <c r="K22" s="20"/>
      <c r="L22" s="19">
        <f t="shared" si="12"/>
        <v>15</v>
      </c>
      <c r="M22" s="18">
        <f t="shared" si="13"/>
        <v>55</v>
      </c>
      <c r="N22" s="21">
        <v>15</v>
      </c>
      <c r="O22" s="21">
        <v>15</v>
      </c>
      <c r="P22" s="21">
        <v>15</v>
      </c>
      <c r="Q22" s="21">
        <v>55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4</v>
      </c>
      <c r="AM22" s="21"/>
      <c r="AN22" s="21"/>
      <c r="AO22" s="21"/>
      <c r="AP22" s="21"/>
      <c r="AQ22" s="21"/>
      <c r="AR22" s="21">
        <v>2</v>
      </c>
      <c r="AS22" s="21"/>
      <c r="AT22" s="21">
        <v>4</v>
      </c>
      <c r="AU22" s="21"/>
    </row>
    <row r="23" spans="1:47" s="11" customFormat="1" ht="34.5">
      <c r="A23" s="23" t="s">
        <v>0</v>
      </c>
      <c r="B23" s="16" t="s">
        <v>37</v>
      </c>
      <c r="C23" s="24" t="s">
        <v>121</v>
      </c>
      <c r="D23" s="18">
        <f t="shared" si="8"/>
        <v>100</v>
      </c>
      <c r="E23" s="18">
        <f t="shared" si="9"/>
        <v>45</v>
      </c>
      <c r="F23" s="19">
        <f t="shared" si="10"/>
        <v>15</v>
      </c>
      <c r="G23" s="19">
        <f t="shared" si="11"/>
        <v>15</v>
      </c>
      <c r="H23" s="20">
        <v>15</v>
      </c>
      <c r="I23" s="20"/>
      <c r="J23" s="20"/>
      <c r="K23" s="20"/>
      <c r="L23" s="19">
        <f t="shared" si="12"/>
        <v>15</v>
      </c>
      <c r="M23" s="18">
        <f t="shared" si="13"/>
        <v>55</v>
      </c>
      <c r="N23" s="21">
        <v>15</v>
      </c>
      <c r="O23" s="21">
        <v>15</v>
      </c>
      <c r="P23" s="21">
        <v>15</v>
      </c>
      <c r="Q23" s="21">
        <v>55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</v>
      </c>
      <c r="AM23" s="21"/>
      <c r="AN23" s="21"/>
      <c r="AO23" s="21"/>
      <c r="AP23" s="21"/>
      <c r="AQ23" s="21"/>
      <c r="AR23" s="21">
        <v>2</v>
      </c>
      <c r="AS23" s="21"/>
      <c r="AT23" s="21">
        <v>4</v>
      </c>
      <c r="AU23" s="21"/>
    </row>
    <row r="24" spans="1:47" s="11" customFormat="1" ht="34.5">
      <c r="A24" s="23" t="s">
        <v>10</v>
      </c>
      <c r="B24" s="16" t="s">
        <v>38</v>
      </c>
      <c r="C24" s="24" t="s">
        <v>120</v>
      </c>
      <c r="D24" s="18">
        <f t="shared" si="8"/>
        <v>75</v>
      </c>
      <c r="E24" s="18">
        <f t="shared" si="9"/>
        <v>15</v>
      </c>
      <c r="F24" s="19">
        <f t="shared" si="10"/>
        <v>15</v>
      </c>
      <c r="G24" s="19">
        <f t="shared" si="11"/>
        <v>0</v>
      </c>
      <c r="H24" s="20"/>
      <c r="I24" s="20"/>
      <c r="J24" s="20"/>
      <c r="K24" s="20"/>
      <c r="L24" s="19">
        <f t="shared" si="12"/>
        <v>0</v>
      </c>
      <c r="M24" s="18">
        <f t="shared" si="13"/>
        <v>60</v>
      </c>
      <c r="N24" s="21">
        <v>15</v>
      </c>
      <c r="O24" s="21"/>
      <c r="P24" s="21"/>
      <c r="Q24" s="21">
        <v>60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3</v>
      </c>
      <c r="AM24" s="21"/>
      <c r="AN24" s="21"/>
      <c r="AO24" s="21"/>
      <c r="AP24" s="21"/>
      <c r="AQ24" s="21"/>
      <c r="AR24" s="21">
        <v>1</v>
      </c>
      <c r="AS24" s="21"/>
      <c r="AT24" s="21">
        <v>3</v>
      </c>
      <c r="AU24" s="21"/>
    </row>
    <row r="25" spans="1:47" s="11" customFormat="1" ht="34.5">
      <c r="A25" s="23" t="s">
        <v>11</v>
      </c>
      <c r="B25" s="16" t="s">
        <v>39</v>
      </c>
      <c r="C25" s="24" t="s">
        <v>123</v>
      </c>
      <c r="D25" s="18">
        <f t="shared" si="8"/>
        <v>75</v>
      </c>
      <c r="E25" s="18">
        <f t="shared" si="9"/>
        <v>45</v>
      </c>
      <c r="F25" s="19">
        <f t="shared" si="10"/>
        <v>15</v>
      </c>
      <c r="G25" s="19">
        <f t="shared" si="11"/>
        <v>15</v>
      </c>
      <c r="H25" s="20">
        <v>15</v>
      </c>
      <c r="I25" s="20"/>
      <c r="J25" s="20"/>
      <c r="K25" s="20"/>
      <c r="L25" s="19">
        <f t="shared" si="12"/>
        <v>15</v>
      </c>
      <c r="M25" s="18">
        <f t="shared" si="13"/>
        <v>30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15</v>
      </c>
      <c r="AA25" s="21">
        <v>15</v>
      </c>
      <c r="AB25" s="21">
        <v>15</v>
      </c>
      <c r="AC25" s="21">
        <v>30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3</v>
      </c>
      <c r="AP25" s="21"/>
      <c r="AQ25" s="21"/>
      <c r="AR25" s="21">
        <v>2</v>
      </c>
      <c r="AS25" s="21"/>
      <c r="AT25" s="21"/>
      <c r="AU25" s="21"/>
    </row>
    <row r="26" spans="1:47" s="11" customFormat="1" ht="34.5">
      <c r="A26" s="23" t="s">
        <v>12</v>
      </c>
      <c r="B26" s="16" t="s">
        <v>40</v>
      </c>
      <c r="C26" s="24" t="s">
        <v>124</v>
      </c>
      <c r="D26" s="18">
        <f t="shared" si="8"/>
        <v>100</v>
      </c>
      <c r="E26" s="18">
        <f t="shared" si="9"/>
        <v>45</v>
      </c>
      <c r="F26" s="19">
        <f t="shared" si="10"/>
        <v>15</v>
      </c>
      <c r="G26" s="19">
        <f t="shared" si="11"/>
        <v>15</v>
      </c>
      <c r="H26" s="20">
        <v>15</v>
      </c>
      <c r="I26" s="20"/>
      <c r="J26" s="20"/>
      <c r="K26" s="20"/>
      <c r="L26" s="19">
        <f t="shared" si="12"/>
        <v>15</v>
      </c>
      <c r="M26" s="18">
        <f t="shared" si="13"/>
        <v>55</v>
      </c>
      <c r="N26" s="21"/>
      <c r="O26" s="21"/>
      <c r="P26" s="21"/>
      <c r="Q26" s="21"/>
      <c r="R26" s="21"/>
      <c r="S26" s="21"/>
      <c r="T26" s="21"/>
      <c r="U26" s="21"/>
      <c r="V26" s="21">
        <v>15</v>
      </c>
      <c r="W26" s="21">
        <v>15</v>
      </c>
      <c r="X26" s="21">
        <v>15</v>
      </c>
      <c r="Y26" s="21">
        <v>55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4</v>
      </c>
      <c r="AO26" s="21"/>
      <c r="AP26" s="21"/>
      <c r="AQ26" s="21"/>
      <c r="AR26" s="21">
        <v>2</v>
      </c>
      <c r="AS26" s="21"/>
      <c r="AT26" s="21">
        <v>4</v>
      </c>
      <c r="AU26" s="21"/>
    </row>
    <row r="27" spans="1:47" s="11" customFormat="1" ht="34.5">
      <c r="A27" s="23" t="s">
        <v>13</v>
      </c>
      <c r="B27" s="16" t="s">
        <v>41</v>
      </c>
      <c r="C27" s="24" t="s">
        <v>120</v>
      </c>
      <c r="D27" s="18">
        <f t="shared" si="8"/>
        <v>75</v>
      </c>
      <c r="E27" s="18">
        <f t="shared" si="9"/>
        <v>25</v>
      </c>
      <c r="F27" s="19">
        <f t="shared" si="10"/>
        <v>15</v>
      </c>
      <c r="G27" s="19">
        <f t="shared" si="11"/>
        <v>0</v>
      </c>
      <c r="H27" s="20"/>
      <c r="I27" s="20"/>
      <c r="J27" s="20"/>
      <c r="K27" s="20"/>
      <c r="L27" s="19">
        <f t="shared" si="12"/>
        <v>10</v>
      </c>
      <c r="M27" s="18">
        <f t="shared" si="13"/>
        <v>50</v>
      </c>
      <c r="N27" s="21">
        <v>15</v>
      </c>
      <c r="O27" s="21"/>
      <c r="P27" s="21">
        <v>10</v>
      </c>
      <c r="Q27" s="21">
        <v>50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>
        <v>3</v>
      </c>
      <c r="AM27" s="21"/>
      <c r="AN27" s="21"/>
      <c r="AO27" s="21"/>
      <c r="AP27" s="21"/>
      <c r="AQ27" s="21"/>
      <c r="AR27" s="21">
        <v>1</v>
      </c>
      <c r="AS27" s="21"/>
      <c r="AT27" s="21">
        <v>2</v>
      </c>
      <c r="AU27" s="21"/>
    </row>
    <row r="28" spans="1:47" s="11" customFormat="1" ht="34.5">
      <c r="A28" s="23" t="s">
        <v>14</v>
      </c>
      <c r="B28" s="16" t="s">
        <v>42</v>
      </c>
      <c r="C28" s="24" t="s">
        <v>125</v>
      </c>
      <c r="D28" s="18">
        <f t="shared" si="8"/>
        <v>50</v>
      </c>
      <c r="E28" s="18">
        <f t="shared" si="9"/>
        <v>35</v>
      </c>
      <c r="F28" s="19">
        <f t="shared" si="10"/>
        <v>0</v>
      </c>
      <c r="G28" s="19">
        <f t="shared" si="11"/>
        <v>30</v>
      </c>
      <c r="H28" s="20"/>
      <c r="I28" s="20">
        <v>30</v>
      </c>
      <c r="J28" s="20"/>
      <c r="K28" s="20"/>
      <c r="L28" s="19">
        <f t="shared" si="12"/>
        <v>5</v>
      </c>
      <c r="M28" s="18">
        <f t="shared" si="13"/>
        <v>15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30</v>
      </c>
      <c r="AB28" s="21">
        <v>5</v>
      </c>
      <c r="AC28" s="21">
        <v>15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2</v>
      </c>
      <c r="AP28" s="21"/>
      <c r="AQ28" s="21"/>
      <c r="AR28" s="21">
        <v>1</v>
      </c>
      <c r="AS28" s="21"/>
      <c r="AT28" s="21"/>
      <c r="AU28" s="21"/>
    </row>
    <row r="29" spans="1:47" s="25" customFormat="1" ht="44.25">
      <c r="A29" s="9" t="s">
        <v>9</v>
      </c>
      <c r="B29" s="12" t="s">
        <v>21</v>
      </c>
      <c r="C29" s="9"/>
      <c r="D29" s="13">
        <f>SUM(D30:D55)</f>
        <v>2305</v>
      </c>
      <c r="E29" s="13">
        <f aca="true" t="shared" si="14" ref="E29:AU29">SUM(E30:E55)</f>
        <v>1155</v>
      </c>
      <c r="F29" s="13">
        <f t="shared" si="14"/>
        <v>165</v>
      </c>
      <c r="G29" s="13">
        <f t="shared" si="14"/>
        <v>810</v>
      </c>
      <c r="H29" s="13">
        <f t="shared" si="14"/>
        <v>195</v>
      </c>
      <c r="I29" s="13">
        <f t="shared" si="14"/>
        <v>30</v>
      </c>
      <c r="J29" s="13">
        <f t="shared" si="14"/>
        <v>105</v>
      </c>
      <c r="K29" s="13">
        <f t="shared" si="14"/>
        <v>480</v>
      </c>
      <c r="L29" s="13">
        <f t="shared" si="14"/>
        <v>180</v>
      </c>
      <c r="M29" s="13">
        <f t="shared" si="14"/>
        <v>1150</v>
      </c>
      <c r="N29" s="13">
        <f t="shared" si="14"/>
        <v>0</v>
      </c>
      <c r="O29" s="13">
        <f t="shared" si="14"/>
        <v>0</v>
      </c>
      <c r="P29" s="13">
        <f t="shared" si="14"/>
        <v>0</v>
      </c>
      <c r="Q29" s="13">
        <f t="shared" si="14"/>
        <v>0</v>
      </c>
      <c r="R29" s="13">
        <f t="shared" si="14"/>
        <v>75</v>
      </c>
      <c r="S29" s="13">
        <f t="shared" si="14"/>
        <v>60</v>
      </c>
      <c r="T29" s="13">
        <f t="shared" si="14"/>
        <v>45</v>
      </c>
      <c r="U29" s="13">
        <f t="shared" si="14"/>
        <v>320</v>
      </c>
      <c r="V29" s="13">
        <f t="shared" si="14"/>
        <v>45</v>
      </c>
      <c r="W29" s="13">
        <f t="shared" si="14"/>
        <v>195</v>
      </c>
      <c r="X29" s="13">
        <f t="shared" si="14"/>
        <v>45</v>
      </c>
      <c r="Y29" s="13">
        <f t="shared" si="14"/>
        <v>215</v>
      </c>
      <c r="Z29" s="13">
        <f t="shared" si="14"/>
        <v>30</v>
      </c>
      <c r="AA29" s="13">
        <f t="shared" si="14"/>
        <v>180</v>
      </c>
      <c r="AB29" s="13">
        <f t="shared" si="14"/>
        <v>20</v>
      </c>
      <c r="AC29" s="13">
        <f t="shared" si="14"/>
        <v>300</v>
      </c>
      <c r="AD29" s="13">
        <f t="shared" si="14"/>
        <v>0</v>
      </c>
      <c r="AE29" s="13">
        <f t="shared" si="14"/>
        <v>195</v>
      </c>
      <c r="AF29" s="13">
        <f t="shared" si="14"/>
        <v>35</v>
      </c>
      <c r="AG29" s="13">
        <f t="shared" si="14"/>
        <v>120</v>
      </c>
      <c r="AH29" s="13">
        <f t="shared" si="14"/>
        <v>15</v>
      </c>
      <c r="AI29" s="13">
        <f t="shared" si="14"/>
        <v>180</v>
      </c>
      <c r="AJ29" s="13">
        <f t="shared" si="14"/>
        <v>35</v>
      </c>
      <c r="AK29" s="13">
        <f t="shared" si="14"/>
        <v>195</v>
      </c>
      <c r="AL29" s="13">
        <f t="shared" si="14"/>
        <v>0</v>
      </c>
      <c r="AM29" s="13">
        <f t="shared" si="14"/>
        <v>20</v>
      </c>
      <c r="AN29" s="13">
        <f t="shared" si="14"/>
        <v>20</v>
      </c>
      <c r="AO29" s="13">
        <f t="shared" si="14"/>
        <v>21</v>
      </c>
      <c r="AP29" s="13">
        <f t="shared" si="14"/>
        <v>14</v>
      </c>
      <c r="AQ29" s="13">
        <f t="shared" si="14"/>
        <v>17</v>
      </c>
      <c r="AR29" s="13">
        <f t="shared" si="14"/>
        <v>46</v>
      </c>
      <c r="AS29" s="13">
        <f t="shared" si="14"/>
        <v>92</v>
      </c>
      <c r="AT29" s="13">
        <f t="shared" si="14"/>
        <v>0</v>
      </c>
      <c r="AU29" s="13">
        <f t="shared" si="14"/>
        <v>58</v>
      </c>
    </row>
    <row r="30" spans="1:47" s="28" customFormat="1" ht="36.75" customHeight="1">
      <c r="A30" s="26" t="s">
        <v>5</v>
      </c>
      <c r="B30" s="16" t="s">
        <v>43</v>
      </c>
      <c r="C30" s="24" t="s">
        <v>122</v>
      </c>
      <c r="D30" s="18">
        <f aca="true" t="shared" si="15" ref="D30:D45">SUM(E30,M30)</f>
        <v>50</v>
      </c>
      <c r="E30" s="18">
        <f aca="true" t="shared" si="16" ref="E30:E45">SUM(F30,G30,L30)</f>
        <v>30</v>
      </c>
      <c r="F30" s="19">
        <f aca="true" t="shared" si="17" ref="F30:F45">SUM(N30,R30,V30,Z30,AD30,AH30)</f>
        <v>15</v>
      </c>
      <c r="G30" s="19">
        <f aca="true" t="shared" si="18" ref="G30:G45">SUM(O30,S30,W30,AA30,AE30,AI30)</f>
        <v>0</v>
      </c>
      <c r="H30" s="48"/>
      <c r="I30" s="27"/>
      <c r="J30" s="27"/>
      <c r="K30" s="27"/>
      <c r="L30" s="19">
        <f aca="true" t="shared" si="19" ref="L30:L45">SUM(P30,T30,X30,AB30,AF30,AJ30)</f>
        <v>15</v>
      </c>
      <c r="M30" s="18">
        <f aca="true" t="shared" si="20" ref="M30:M45">SUM(Q30,U30,Y30,AC30,AG30,AK30)</f>
        <v>20</v>
      </c>
      <c r="N30" s="21"/>
      <c r="O30" s="21"/>
      <c r="P30" s="21"/>
      <c r="Q30" s="21"/>
      <c r="R30" s="21">
        <v>15</v>
      </c>
      <c r="S30" s="49"/>
      <c r="T30" s="21">
        <v>15</v>
      </c>
      <c r="U30" s="21">
        <v>20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2</v>
      </c>
      <c r="AN30" s="21"/>
      <c r="AO30" s="21"/>
      <c r="AP30" s="21"/>
      <c r="AQ30" s="21"/>
      <c r="AR30" s="21">
        <v>1</v>
      </c>
      <c r="AS30" s="21">
        <v>2</v>
      </c>
      <c r="AT30" s="21"/>
      <c r="AU30" s="21"/>
    </row>
    <row r="31" spans="1:47" s="28" customFormat="1" ht="36.75" customHeight="1">
      <c r="A31" s="26" t="s">
        <v>4</v>
      </c>
      <c r="B31" s="16" t="s">
        <v>44</v>
      </c>
      <c r="C31" s="24" t="s">
        <v>125</v>
      </c>
      <c r="D31" s="18">
        <f t="shared" si="15"/>
        <v>50</v>
      </c>
      <c r="E31" s="18">
        <f t="shared" si="16"/>
        <v>35</v>
      </c>
      <c r="F31" s="19">
        <f t="shared" si="17"/>
        <v>15</v>
      </c>
      <c r="G31" s="19">
        <f t="shared" si="18"/>
        <v>15</v>
      </c>
      <c r="H31" s="27">
        <v>15</v>
      </c>
      <c r="I31" s="27"/>
      <c r="J31" s="27"/>
      <c r="K31" s="27"/>
      <c r="L31" s="19">
        <f t="shared" si="19"/>
        <v>5</v>
      </c>
      <c r="M31" s="18">
        <f t="shared" si="20"/>
        <v>15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15</v>
      </c>
      <c r="AA31" s="21">
        <v>15</v>
      </c>
      <c r="AB31" s="21">
        <v>5</v>
      </c>
      <c r="AC31" s="21">
        <v>15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2</v>
      </c>
      <c r="AP31" s="21"/>
      <c r="AQ31" s="21"/>
      <c r="AR31" s="21">
        <v>1</v>
      </c>
      <c r="AS31" s="21">
        <v>2</v>
      </c>
      <c r="AT31" s="21"/>
      <c r="AU31" s="21"/>
    </row>
    <row r="32" spans="1:47" s="28" customFormat="1" ht="36.75" customHeight="1">
      <c r="A32" s="26" t="s">
        <v>3</v>
      </c>
      <c r="B32" s="16" t="s">
        <v>45</v>
      </c>
      <c r="C32" s="24" t="s">
        <v>126</v>
      </c>
      <c r="D32" s="18">
        <f t="shared" si="15"/>
        <v>50</v>
      </c>
      <c r="E32" s="18">
        <f t="shared" si="16"/>
        <v>35</v>
      </c>
      <c r="F32" s="19">
        <f t="shared" si="17"/>
        <v>15</v>
      </c>
      <c r="G32" s="19">
        <f t="shared" si="18"/>
        <v>15</v>
      </c>
      <c r="H32" s="27">
        <v>15</v>
      </c>
      <c r="I32" s="27"/>
      <c r="J32" s="27"/>
      <c r="K32" s="27"/>
      <c r="L32" s="19">
        <f t="shared" si="19"/>
        <v>5</v>
      </c>
      <c r="M32" s="18">
        <f t="shared" si="20"/>
        <v>15</v>
      </c>
      <c r="N32" s="21"/>
      <c r="O32" s="21"/>
      <c r="P32" s="21"/>
      <c r="Q32" s="21"/>
      <c r="R32" s="21">
        <v>15</v>
      </c>
      <c r="S32" s="21">
        <v>15</v>
      </c>
      <c r="T32" s="21">
        <v>5</v>
      </c>
      <c r="U32" s="21">
        <v>15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</v>
      </c>
      <c r="AN32" s="21"/>
      <c r="AO32" s="21"/>
      <c r="AP32" s="21"/>
      <c r="AQ32" s="21"/>
      <c r="AR32" s="21">
        <v>1</v>
      </c>
      <c r="AS32" s="21">
        <v>2</v>
      </c>
      <c r="AT32" s="21"/>
      <c r="AU32" s="21"/>
    </row>
    <row r="33" spans="1:47" s="28" customFormat="1" ht="36.75" customHeight="1">
      <c r="A33" s="26" t="s">
        <v>2</v>
      </c>
      <c r="B33" s="16" t="s">
        <v>46</v>
      </c>
      <c r="C33" s="24" t="s">
        <v>119</v>
      </c>
      <c r="D33" s="18">
        <f t="shared" si="15"/>
        <v>25</v>
      </c>
      <c r="E33" s="18">
        <f t="shared" si="16"/>
        <v>20</v>
      </c>
      <c r="F33" s="19">
        <f t="shared" si="17"/>
        <v>0</v>
      </c>
      <c r="G33" s="19">
        <f t="shared" si="18"/>
        <v>15</v>
      </c>
      <c r="H33" s="27">
        <v>15</v>
      </c>
      <c r="I33" s="27"/>
      <c r="J33" s="27"/>
      <c r="K33" s="27"/>
      <c r="L33" s="19">
        <f t="shared" si="19"/>
        <v>5</v>
      </c>
      <c r="M33" s="18">
        <f t="shared" si="20"/>
        <v>5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15</v>
      </c>
      <c r="AF33" s="21">
        <v>5</v>
      </c>
      <c r="AG33" s="21">
        <v>5</v>
      </c>
      <c r="AH33" s="21"/>
      <c r="AI33" s="21"/>
      <c r="AJ33" s="21"/>
      <c r="AK33" s="21"/>
      <c r="AL33" s="21"/>
      <c r="AM33" s="21"/>
      <c r="AN33" s="21"/>
      <c r="AO33" s="21"/>
      <c r="AP33" s="21">
        <v>1</v>
      </c>
      <c r="AQ33" s="21"/>
      <c r="AR33" s="21">
        <v>1</v>
      </c>
      <c r="AS33" s="21">
        <v>1</v>
      </c>
      <c r="AT33" s="21"/>
      <c r="AU33" s="21"/>
    </row>
    <row r="34" spans="1:47" s="28" customFormat="1" ht="36.75" customHeight="1">
      <c r="A34" s="26" t="s">
        <v>1</v>
      </c>
      <c r="B34" s="16" t="s">
        <v>47</v>
      </c>
      <c r="C34" s="24" t="s">
        <v>118</v>
      </c>
      <c r="D34" s="18">
        <f t="shared" si="15"/>
        <v>50</v>
      </c>
      <c r="E34" s="18">
        <f t="shared" si="16"/>
        <v>40</v>
      </c>
      <c r="F34" s="19">
        <f t="shared" si="17"/>
        <v>15</v>
      </c>
      <c r="G34" s="19">
        <f t="shared" si="18"/>
        <v>15</v>
      </c>
      <c r="H34" s="27">
        <v>15</v>
      </c>
      <c r="I34" s="27"/>
      <c r="J34" s="27"/>
      <c r="K34" s="27"/>
      <c r="L34" s="19">
        <f t="shared" si="19"/>
        <v>10</v>
      </c>
      <c r="M34" s="18">
        <f t="shared" si="20"/>
        <v>10</v>
      </c>
      <c r="N34" s="21"/>
      <c r="O34" s="21"/>
      <c r="P34" s="21"/>
      <c r="Q34" s="21"/>
      <c r="R34" s="21"/>
      <c r="S34" s="21"/>
      <c r="T34" s="21"/>
      <c r="U34" s="21"/>
      <c r="V34" s="21">
        <v>15</v>
      </c>
      <c r="W34" s="21">
        <v>15</v>
      </c>
      <c r="X34" s="21">
        <v>10</v>
      </c>
      <c r="Y34" s="21">
        <v>10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2</v>
      </c>
      <c r="AO34" s="21"/>
      <c r="AP34" s="21"/>
      <c r="AQ34" s="21"/>
      <c r="AR34" s="21">
        <v>2</v>
      </c>
      <c r="AS34" s="21">
        <v>2</v>
      </c>
      <c r="AT34" s="21"/>
      <c r="AU34" s="21"/>
    </row>
    <row r="35" spans="1:47" s="28" customFormat="1" ht="36.75" customHeight="1">
      <c r="A35" s="26" t="s">
        <v>0</v>
      </c>
      <c r="B35" s="16" t="s">
        <v>48</v>
      </c>
      <c r="C35" s="24" t="s">
        <v>126</v>
      </c>
      <c r="D35" s="18">
        <f t="shared" si="15"/>
        <v>75</v>
      </c>
      <c r="E35" s="18">
        <f t="shared" si="16"/>
        <v>45</v>
      </c>
      <c r="F35" s="19">
        <f t="shared" si="17"/>
        <v>15</v>
      </c>
      <c r="G35" s="19">
        <f t="shared" si="18"/>
        <v>15</v>
      </c>
      <c r="H35" s="27">
        <v>15</v>
      </c>
      <c r="I35" s="27"/>
      <c r="J35" s="27"/>
      <c r="K35" s="27"/>
      <c r="L35" s="19">
        <f t="shared" si="19"/>
        <v>15</v>
      </c>
      <c r="M35" s="18">
        <f t="shared" si="20"/>
        <v>30</v>
      </c>
      <c r="N35" s="21"/>
      <c r="O35" s="21"/>
      <c r="P35" s="21"/>
      <c r="Q35" s="21"/>
      <c r="R35" s="21">
        <v>15</v>
      </c>
      <c r="S35" s="21">
        <v>15</v>
      </c>
      <c r="T35" s="21">
        <v>15</v>
      </c>
      <c r="U35" s="21">
        <v>30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3</v>
      </c>
      <c r="AN35" s="21"/>
      <c r="AO35" s="21"/>
      <c r="AP35" s="21"/>
      <c r="AQ35" s="21"/>
      <c r="AR35" s="21">
        <v>2</v>
      </c>
      <c r="AS35" s="21">
        <v>3</v>
      </c>
      <c r="AT35" s="21"/>
      <c r="AU35" s="21"/>
    </row>
    <row r="36" spans="1:47" s="28" customFormat="1" ht="36.75" customHeight="1">
      <c r="A36" s="26" t="s">
        <v>10</v>
      </c>
      <c r="B36" s="16" t="s">
        <v>49</v>
      </c>
      <c r="C36" s="24" t="s">
        <v>126</v>
      </c>
      <c r="D36" s="18">
        <f t="shared" si="15"/>
        <v>50</v>
      </c>
      <c r="E36" s="18">
        <f t="shared" si="16"/>
        <v>35</v>
      </c>
      <c r="F36" s="19">
        <f t="shared" si="17"/>
        <v>15</v>
      </c>
      <c r="G36" s="19">
        <f t="shared" si="18"/>
        <v>15</v>
      </c>
      <c r="H36" s="27">
        <v>15</v>
      </c>
      <c r="I36" s="27"/>
      <c r="J36" s="27"/>
      <c r="K36" s="27"/>
      <c r="L36" s="19">
        <f t="shared" si="19"/>
        <v>5</v>
      </c>
      <c r="M36" s="18">
        <f t="shared" si="20"/>
        <v>15</v>
      </c>
      <c r="N36" s="21"/>
      <c r="O36" s="21"/>
      <c r="P36" s="21"/>
      <c r="Q36" s="21"/>
      <c r="R36" s="21">
        <v>15</v>
      </c>
      <c r="S36" s="21">
        <v>15</v>
      </c>
      <c r="T36" s="21">
        <v>5</v>
      </c>
      <c r="U36" s="21">
        <v>15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2</v>
      </c>
      <c r="AN36" s="21"/>
      <c r="AO36" s="21"/>
      <c r="AP36" s="21"/>
      <c r="AQ36" s="21"/>
      <c r="AR36" s="21">
        <v>1</v>
      </c>
      <c r="AS36" s="21">
        <v>2</v>
      </c>
      <c r="AT36" s="21"/>
      <c r="AU36" s="21"/>
    </row>
    <row r="37" spans="1:47" s="28" customFormat="1" ht="36.75" customHeight="1">
      <c r="A37" s="26" t="s">
        <v>11</v>
      </c>
      <c r="B37" s="16" t="s">
        <v>50</v>
      </c>
      <c r="C37" s="24" t="s">
        <v>118</v>
      </c>
      <c r="D37" s="18">
        <f t="shared" si="15"/>
        <v>50</v>
      </c>
      <c r="E37" s="18">
        <f t="shared" si="16"/>
        <v>30</v>
      </c>
      <c r="F37" s="19">
        <f t="shared" si="17"/>
        <v>0</v>
      </c>
      <c r="G37" s="19">
        <f t="shared" si="18"/>
        <v>30</v>
      </c>
      <c r="H37" s="27"/>
      <c r="I37" s="27">
        <v>30</v>
      </c>
      <c r="J37" s="27"/>
      <c r="K37" s="27"/>
      <c r="L37" s="19">
        <f t="shared" si="19"/>
        <v>0</v>
      </c>
      <c r="M37" s="18">
        <f t="shared" si="20"/>
        <v>20</v>
      </c>
      <c r="N37" s="21"/>
      <c r="O37" s="21"/>
      <c r="P37" s="21"/>
      <c r="Q37" s="21"/>
      <c r="R37" s="21"/>
      <c r="S37" s="21"/>
      <c r="T37" s="21"/>
      <c r="U37" s="21"/>
      <c r="V37" s="21"/>
      <c r="W37" s="21">
        <v>30</v>
      </c>
      <c r="X37" s="21"/>
      <c r="Y37" s="21">
        <v>20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2</v>
      </c>
      <c r="AO37" s="21"/>
      <c r="AP37" s="21"/>
      <c r="AQ37" s="21"/>
      <c r="AR37" s="21">
        <v>1</v>
      </c>
      <c r="AS37" s="21">
        <v>2</v>
      </c>
      <c r="AT37" s="21"/>
      <c r="AU37" s="21"/>
    </row>
    <row r="38" spans="1:47" s="28" customFormat="1" ht="36.75" customHeight="1">
      <c r="A38" s="26" t="s">
        <v>12</v>
      </c>
      <c r="B38" s="16" t="s">
        <v>51</v>
      </c>
      <c r="C38" s="24" t="s">
        <v>126</v>
      </c>
      <c r="D38" s="18">
        <f t="shared" si="15"/>
        <v>50</v>
      </c>
      <c r="E38" s="18">
        <f t="shared" si="16"/>
        <v>35</v>
      </c>
      <c r="F38" s="19">
        <f t="shared" si="17"/>
        <v>15</v>
      </c>
      <c r="G38" s="19">
        <f t="shared" si="18"/>
        <v>15</v>
      </c>
      <c r="H38" s="27">
        <v>15</v>
      </c>
      <c r="I38" s="27"/>
      <c r="J38" s="27"/>
      <c r="K38" s="27"/>
      <c r="L38" s="19">
        <f t="shared" si="19"/>
        <v>5</v>
      </c>
      <c r="M38" s="18">
        <f t="shared" si="20"/>
        <v>15</v>
      </c>
      <c r="N38" s="21"/>
      <c r="O38" s="21"/>
      <c r="P38" s="21"/>
      <c r="Q38" s="21"/>
      <c r="R38" s="21">
        <v>15</v>
      </c>
      <c r="S38" s="21">
        <v>15</v>
      </c>
      <c r="T38" s="21">
        <v>5</v>
      </c>
      <c r="U38" s="21">
        <v>15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</row>
    <row r="39" spans="1:47" s="28" customFormat="1" ht="36.75" customHeight="1">
      <c r="A39" s="26" t="s">
        <v>13</v>
      </c>
      <c r="B39" s="44" t="s">
        <v>52</v>
      </c>
      <c r="C39" s="26" t="s">
        <v>125</v>
      </c>
      <c r="D39" s="18">
        <f t="shared" si="15"/>
        <v>30</v>
      </c>
      <c r="E39" s="18">
        <f t="shared" si="16"/>
        <v>20</v>
      </c>
      <c r="F39" s="19">
        <f t="shared" si="17"/>
        <v>0</v>
      </c>
      <c r="G39" s="19">
        <f t="shared" si="18"/>
        <v>15</v>
      </c>
      <c r="H39" s="27"/>
      <c r="I39" s="27"/>
      <c r="J39" s="27">
        <v>15</v>
      </c>
      <c r="K39" s="27"/>
      <c r="L39" s="19">
        <f t="shared" si="19"/>
        <v>5</v>
      </c>
      <c r="M39" s="18">
        <f t="shared" si="20"/>
        <v>10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15</v>
      </c>
      <c r="AB39" s="21">
        <v>5</v>
      </c>
      <c r="AC39" s="21">
        <v>10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1</v>
      </c>
      <c r="AP39" s="21"/>
      <c r="AQ39" s="21"/>
      <c r="AR39" s="21">
        <v>1</v>
      </c>
      <c r="AS39" s="21">
        <v>1</v>
      </c>
      <c r="AT39" s="21"/>
      <c r="AU39" s="21"/>
    </row>
    <row r="40" spans="1:47" s="28" customFormat="1" ht="48.75">
      <c r="A40" s="26" t="s">
        <v>14</v>
      </c>
      <c r="B40" s="16" t="s">
        <v>53</v>
      </c>
      <c r="C40" s="24" t="s">
        <v>124</v>
      </c>
      <c r="D40" s="18">
        <f t="shared" si="15"/>
        <v>100</v>
      </c>
      <c r="E40" s="18">
        <f t="shared" si="16"/>
        <v>45</v>
      </c>
      <c r="F40" s="19">
        <f t="shared" si="17"/>
        <v>15</v>
      </c>
      <c r="G40" s="19">
        <f t="shared" si="18"/>
        <v>15</v>
      </c>
      <c r="H40" s="27"/>
      <c r="I40" s="27"/>
      <c r="J40" s="27">
        <v>15</v>
      </c>
      <c r="K40" s="27"/>
      <c r="L40" s="19">
        <f t="shared" si="19"/>
        <v>15</v>
      </c>
      <c r="M40" s="18">
        <f t="shared" si="20"/>
        <v>55</v>
      </c>
      <c r="N40" s="21"/>
      <c r="O40" s="21"/>
      <c r="P40" s="21"/>
      <c r="Q40" s="21"/>
      <c r="R40" s="21"/>
      <c r="S40" s="21"/>
      <c r="T40" s="21"/>
      <c r="U40" s="21"/>
      <c r="V40" s="21">
        <v>15</v>
      </c>
      <c r="W40" s="21">
        <v>15</v>
      </c>
      <c r="X40" s="21">
        <v>15</v>
      </c>
      <c r="Y40" s="21">
        <v>55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/>
      <c r="AP40" s="21"/>
      <c r="AQ40" s="21"/>
      <c r="AR40" s="21">
        <v>2</v>
      </c>
      <c r="AS40" s="21">
        <v>4</v>
      </c>
      <c r="AT40" s="21"/>
      <c r="AU40" s="21"/>
    </row>
    <row r="41" spans="1:47" s="28" customFormat="1" ht="36.75" customHeight="1">
      <c r="A41" s="26" t="s">
        <v>15</v>
      </c>
      <c r="B41" s="16" t="s">
        <v>54</v>
      </c>
      <c r="C41" s="24" t="s">
        <v>123</v>
      </c>
      <c r="D41" s="18">
        <f t="shared" si="15"/>
        <v>50</v>
      </c>
      <c r="E41" s="18">
        <f t="shared" si="16"/>
        <v>40</v>
      </c>
      <c r="F41" s="19">
        <f t="shared" si="17"/>
        <v>15</v>
      </c>
      <c r="G41" s="19">
        <f t="shared" si="18"/>
        <v>15</v>
      </c>
      <c r="H41" s="27">
        <v>15</v>
      </c>
      <c r="I41" s="27"/>
      <c r="J41" s="27"/>
      <c r="K41" s="27"/>
      <c r="L41" s="19">
        <f t="shared" si="19"/>
        <v>10</v>
      </c>
      <c r="M41" s="18">
        <f t="shared" si="20"/>
        <v>10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15</v>
      </c>
      <c r="AA41" s="21">
        <v>15</v>
      </c>
      <c r="AB41" s="21">
        <v>10</v>
      </c>
      <c r="AC41" s="21">
        <v>10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2</v>
      </c>
      <c r="AP41" s="21"/>
      <c r="AQ41" s="21"/>
      <c r="AR41" s="21">
        <v>2</v>
      </c>
      <c r="AS41" s="21">
        <v>2</v>
      </c>
      <c r="AT41" s="21"/>
      <c r="AU41" s="21"/>
    </row>
    <row r="42" spans="1:47" s="28" customFormat="1" ht="36.75" customHeight="1">
      <c r="A42" s="26" t="s">
        <v>16</v>
      </c>
      <c r="B42" s="16" t="s">
        <v>55</v>
      </c>
      <c r="C42" s="24" t="s">
        <v>124</v>
      </c>
      <c r="D42" s="18">
        <f t="shared" si="15"/>
        <v>100</v>
      </c>
      <c r="E42" s="18">
        <f t="shared" si="16"/>
        <v>50</v>
      </c>
      <c r="F42" s="19">
        <f t="shared" si="17"/>
        <v>15</v>
      </c>
      <c r="G42" s="19">
        <f t="shared" si="18"/>
        <v>15</v>
      </c>
      <c r="H42" s="27">
        <v>15</v>
      </c>
      <c r="I42" s="27"/>
      <c r="J42" s="27"/>
      <c r="K42" s="27"/>
      <c r="L42" s="19">
        <f t="shared" si="19"/>
        <v>20</v>
      </c>
      <c r="M42" s="18">
        <f t="shared" si="20"/>
        <v>50</v>
      </c>
      <c r="N42" s="21"/>
      <c r="O42" s="21"/>
      <c r="P42" s="21"/>
      <c r="Q42" s="21"/>
      <c r="R42" s="21"/>
      <c r="S42" s="21"/>
      <c r="T42" s="21"/>
      <c r="U42" s="21"/>
      <c r="V42" s="21">
        <v>15</v>
      </c>
      <c r="W42" s="21">
        <v>15</v>
      </c>
      <c r="X42" s="21">
        <v>20</v>
      </c>
      <c r="Y42" s="21">
        <v>50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4</v>
      </c>
      <c r="AO42" s="21"/>
      <c r="AP42" s="21"/>
      <c r="AQ42" s="21"/>
      <c r="AR42" s="21">
        <v>2</v>
      </c>
      <c r="AS42" s="21">
        <v>4</v>
      </c>
      <c r="AT42" s="21"/>
      <c r="AU42" s="21"/>
    </row>
    <row r="43" spans="1:47" s="51" customFormat="1" ht="36.75" customHeight="1">
      <c r="A43" s="26" t="s">
        <v>17</v>
      </c>
      <c r="B43" s="16" t="s">
        <v>168</v>
      </c>
      <c r="C43" s="24" t="s">
        <v>166</v>
      </c>
      <c r="D43" s="18">
        <f t="shared" si="15"/>
        <v>100</v>
      </c>
      <c r="E43" s="18">
        <f t="shared" si="16"/>
        <v>70</v>
      </c>
      <c r="F43" s="19">
        <f t="shared" si="17"/>
        <v>0</v>
      </c>
      <c r="G43" s="19">
        <f t="shared" si="18"/>
        <v>60</v>
      </c>
      <c r="H43" s="48">
        <v>60</v>
      </c>
      <c r="I43" s="27"/>
      <c r="J43" s="27"/>
      <c r="K43" s="27"/>
      <c r="L43" s="19">
        <f t="shared" si="19"/>
        <v>10</v>
      </c>
      <c r="M43" s="18">
        <f t="shared" si="20"/>
        <v>30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>
        <v>30</v>
      </c>
      <c r="AF43" s="21">
        <v>5</v>
      </c>
      <c r="AG43" s="21">
        <v>15</v>
      </c>
      <c r="AH43" s="21"/>
      <c r="AI43" s="21">
        <v>30</v>
      </c>
      <c r="AJ43" s="21">
        <v>5</v>
      </c>
      <c r="AK43" s="21">
        <v>15</v>
      </c>
      <c r="AL43" s="21"/>
      <c r="AM43" s="21"/>
      <c r="AN43" s="21"/>
      <c r="AO43" s="21"/>
      <c r="AP43" s="21">
        <v>2</v>
      </c>
      <c r="AQ43" s="21">
        <v>2</v>
      </c>
      <c r="AR43" s="21">
        <v>2</v>
      </c>
      <c r="AS43" s="21">
        <v>4</v>
      </c>
      <c r="AT43" s="21"/>
      <c r="AU43" s="21"/>
    </row>
    <row r="44" spans="1:47" s="28" customFormat="1" ht="36.75" customHeight="1">
      <c r="A44" s="26" t="s">
        <v>18</v>
      </c>
      <c r="B44" s="16" t="s">
        <v>56</v>
      </c>
      <c r="C44" s="24" t="s">
        <v>127</v>
      </c>
      <c r="D44" s="18">
        <f t="shared" si="15"/>
        <v>25</v>
      </c>
      <c r="E44" s="18">
        <f t="shared" si="16"/>
        <v>20</v>
      </c>
      <c r="F44" s="19">
        <f t="shared" si="17"/>
        <v>15</v>
      </c>
      <c r="G44" s="19">
        <f t="shared" si="18"/>
        <v>0</v>
      </c>
      <c r="H44" s="27"/>
      <c r="I44" s="27"/>
      <c r="J44" s="27"/>
      <c r="K44" s="27"/>
      <c r="L44" s="19">
        <f t="shared" si="19"/>
        <v>5</v>
      </c>
      <c r="M44" s="18">
        <f t="shared" si="20"/>
        <v>5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15</v>
      </c>
      <c r="AI44" s="21"/>
      <c r="AJ44" s="21">
        <v>5</v>
      </c>
      <c r="AK44" s="21">
        <v>5</v>
      </c>
      <c r="AL44" s="21"/>
      <c r="AM44" s="21"/>
      <c r="AN44" s="21"/>
      <c r="AO44" s="21"/>
      <c r="AP44" s="21"/>
      <c r="AQ44" s="21">
        <v>1</v>
      </c>
      <c r="AR44" s="21">
        <v>1</v>
      </c>
      <c r="AS44" s="21">
        <v>1</v>
      </c>
      <c r="AT44" s="21"/>
      <c r="AU44" s="21"/>
    </row>
    <row r="45" spans="1:47" s="11" customFormat="1" ht="48.75">
      <c r="A45" s="26" t="s">
        <v>26</v>
      </c>
      <c r="B45" s="16" t="s">
        <v>128</v>
      </c>
      <c r="C45" s="17" t="s">
        <v>129</v>
      </c>
      <c r="D45" s="18">
        <f t="shared" si="15"/>
        <v>750</v>
      </c>
      <c r="E45" s="18">
        <f t="shared" si="16"/>
        <v>480</v>
      </c>
      <c r="F45" s="19">
        <f t="shared" si="17"/>
        <v>0</v>
      </c>
      <c r="G45" s="19">
        <f t="shared" si="18"/>
        <v>480</v>
      </c>
      <c r="H45" s="20"/>
      <c r="I45" s="20"/>
      <c r="J45" s="20"/>
      <c r="K45" s="20">
        <v>480</v>
      </c>
      <c r="L45" s="19">
        <f t="shared" si="19"/>
        <v>0</v>
      </c>
      <c r="M45" s="18">
        <f t="shared" si="20"/>
        <v>270</v>
      </c>
      <c r="N45" s="21"/>
      <c r="O45" s="21"/>
      <c r="P45" s="21"/>
      <c r="Q45" s="21"/>
      <c r="R45" s="21"/>
      <c r="S45" s="21"/>
      <c r="T45" s="21"/>
      <c r="U45" s="21"/>
      <c r="V45" s="21"/>
      <c r="W45" s="21">
        <v>120</v>
      </c>
      <c r="X45" s="21"/>
      <c r="Y45" s="21">
        <v>80</v>
      </c>
      <c r="Z45" s="21"/>
      <c r="AA45" s="21">
        <v>120</v>
      </c>
      <c r="AB45" s="21"/>
      <c r="AC45" s="21">
        <v>30</v>
      </c>
      <c r="AD45" s="21"/>
      <c r="AE45" s="21">
        <v>120</v>
      </c>
      <c r="AF45" s="21"/>
      <c r="AG45" s="21">
        <v>80</v>
      </c>
      <c r="AH45" s="21"/>
      <c r="AI45" s="21">
        <v>120</v>
      </c>
      <c r="AJ45" s="21"/>
      <c r="AK45" s="21">
        <v>80</v>
      </c>
      <c r="AL45" s="21"/>
      <c r="AM45" s="21"/>
      <c r="AN45" s="21">
        <v>8</v>
      </c>
      <c r="AO45" s="21">
        <v>6</v>
      </c>
      <c r="AP45" s="21">
        <v>8</v>
      </c>
      <c r="AQ45" s="21">
        <v>8</v>
      </c>
      <c r="AR45" s="21">
        <v>20</v>
      </c>
      <c r="AS45" s="21">
        <v>30</v>
      </c>
      <c r="AT45" s="21"/>
      <c r="AU45" s="21">
        <v>30</v>
      </c>
    </row>
    <row r="46" spans="1:47" s="11" customFormat="1" ht="34.5">
      <c r="A46" s="26"/>
      <c r="B46" s="16" t="s">
        <v>130</v>
      </c>
      <c r="C46" s="17"/>
      <c r="D46" s="18"/>
      <c r="E46" s="18"/>
      <c r="F46" s="19"/>
      <c r="G46" s="19"/>
      <c r="H46" s="20"/>
      <c r="I46" s="20"/>
      <c r="J46" s="20"/>
      <c r="K46" s="20"/>
      <c r="L46" s="19"/>
      <c r="M46" s="1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11" customFormat="1" ht="34.5">
      <c r="A47" s="26"/>
      <c r="B47" s="16" t="s">
        <v>131</v>
      </c>
      <c r="C47" s="17"/>
      <c r="D47" s="18"/>
      <c r="E47" s="18"/>
      <c r="F47" s="19"/>
      <c r="G47" s="19"/>
      <c r="H47" s="20"/>
      <c r="I47" s="20"/>
      <c r="J47" s="20"/>
      <c r="K47" s="20"/>
      <c r="L47" s="19"/>
      <c r="M47" s="1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11" customFormat="1" ht="34.5">
      <c r="A48" s="26"/>
      <c r="B48" s="16" t="s">
        <v>132</v>
      </c>
      <c r="C48" s="17"/>
      <c r="D48" s="18"/>
      <c r="E48" s="18"/>
      <c r="F48" s="19"/>
      <c r="G48" s="19"/>
      <c r="H48" s="20"/>
      <c r="I48" s="20"/>
      <c r="J48" s="20"/>
      <c r="K48" s="20"/>
      <c r="L48" s="19"/>
      <c r="M48" s="1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s="11" customFormat="1" ht="34.5">
      <c r="A49" s="26"/>
      <c r="B49" s="16" t="s">
        <v>133</v>
      </c>
      <c r="C49" s="17"/>
      <c r="D49" s="18"/>
      <c r="E49" s="18"/>
      <c r="F49" s="19"/>
      <c r="G49" s="19"/>
      <c r="H49" s="20"/>
      <c r="I49" s="20"/>
      <c r="J49" s="20"/>
      <c r="K49" s="20"/>
      <c r="L49" s="19"/>
      <c r="M49" s="1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11" customFormat="1" ht="48.75">
      <c r="A50" s="26"/>
      <c r="B50" s="16" t="s">
        <v>134</v>
      </c>
      <c r="C50" s="17"/>
      <c r="D50" s="18"/>
      <c r="E50" s="18"/>
      <c r="F50" s="19"/>
      <c r="G50" s="19"/>
      <c r="H50" s="20"/>
      <c r="I50" s="20"/>
      <c r="J50" s="20"/>
      <c r="K50" s="20"/>
      <c r="L50" s="19"/>
      <c r="M50" s="1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11" customFormat="1" ht="34.5">
      <c r="A51" s="26"/>
      <c r="B51" s="16" t="s">
        <v>135</v>
      </c>
      <c r="C51" s="17"/>
      <c r="D51" s="18"/>
      <c r="E51" s="18"/>
      <c r="F51" s="19"/>
      <c r="G51" s="19"/>
      <c r="H51" s="20"/>
      <c r="I51" s="20"/>
      <c r="J51" s="20"/>
      <c r="K51" s="20"/>
      <c r="L51" s="19"/>
      <c r="M51" s="1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11" customFormat="1" ht="34.5">
      <c r="A52" s="26"/>
      <c r="B52" s="16" t="s">
        <v>136</v>
      </c>
      <c r="C52" s="17"/>
      <c r="D52" s="18"/>
      <c r="E52" s="18"/>
      <c r="F52" s="19"/>
      <c r="G52" s="19"/>
      <c r="H52" s="20"/>
      <c r="I52" s="20"/>
      <c r="J52" s="20"/>
      <c r="K52" s="20"/>
      <c r="L52" s="19"/>
      <c r="M52" s="18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11" customFormat="1" ht="34.5">
      <c r="A53" s="26"/>
      <c r="B53" s="16" t="s">
        <v>137</v>
      </c>
      <c r="C53" s="17"/>
      <c r="D53" s="18"/>
      <c r="E53" s="18"/>
      <c r="F53" s="19"/>
      <c r="G53" s="19"/>
      <c r="H53" s="20"/>
      <c r="I53" s="20"/>
      <c r="J53" s="20"/>
      <c r="K53" s="20"/>
      <c r="L53" s="19"/>
      <c r="M53" s="18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1:47" s="11" customFormat="1" ht="34.5">
      <c r="A54" s="26" t="s">
        <v>26</v>
      </c>
      <c r="B54" s="16" t="s">
        <v>57</v>
      </c>
      <c r="C54" s="17" t="s">
        <v>138</v>
      </c>
      <c r="D54" s="18">
        <f>SUM(E54,M54)</f>
        <v>250</v>
      </c>
      <c r="E54" s="18">
        <f>SUM(F54,G54,L54)</f>
        <v>125</v>
      </c>
      <c r="F54" s="19">
        <f>SUM(N54,R54,V54,Z54,AD54,AH54)</f>
        <v>0</v>
      </c>
      <c r="G54" s="19">
        <f>SUM(O54,S54,W54,AA54,AE54,AI54)</f>
        <v>75</v>
      </c>
      <c r="H54" s="20"/>
      <c r="I54" s="20"/>
      <c r="J54" s="20">
        <v>75</v>
      </c>
      <c r="K54" s="20"/>
      <c r="L54" s="19">
        <f>SUM(P54,T54,X54,AB54,AF54,AJ54)</f>
        <v>50</v>
      </c>
      <c r="M54" s="18">
        <f>SUM(Q54,U54,Y54,AC54,AG54,AK54)</f>
        <v>125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>
        <v>15</v>
      </c>
      <c r="AB54" s="21"/>
      <c r="AC54" s="21">
        <v>10</v>
      </c>
      <c r="AD54" s="21"/>
      <c r="AE54" s="21">
        <v>30</v>
      </c>
      <c r="AF54" s="21">
        <v>25</v>
      </c>
      <c r="AG54" s="21">
        <v>20</v>
      </c>
      <c r="AH54" s="21"/>
      <c r="AI54" s="21">
        <v>30</v>
      </c>
      <c r="AJ54" s="21">
        <v>25</v>
      </c>
      <c r="AK54" s="21">
        <v>95</v>
      </c>
      <c r="AL54" s="21"/>
      <c r="AM54" s="21"/>
      <c r="AN54" s="29"/>
      <c r="AO54" s="21">
        <v>1</v>
      </c>
      <c r="AP54" s="21">
        <v>3</v>
      </c>
      <c r="AQ54" s="21">
        <v>6</v>
      </c>
      <c r="AR54" s="21">
        <v>5</v>
      </c>
      <c r="AS54" s="21">
        <v>10</v>
      </c>
      <c r="AT54" s="21"/>
      <c r="AU54" s="21">
        <v>10</v>
      </c>
    </row>
    <row r="55" spans="1:47" s="11" customFormat="1" ht="34.5">
      <c r="A55" s="26" t="s">
        <v>27</v>
      </c>
      <c r="B55" s="16" t="s">
        <v>58</v>
      </c>
      <c r="C55" s="17" t="s">
        <v>139</v>
      </c>
      <c r="D55" s="18">
        <f>SUM(E55,M55)</f>
        <v>450</v>
      </c>
      <c r="E55" s="18">
        <f>SUM(F55,G55,L55)</f>
        <v>0</v>
      </c>
      <c r="F55" s="19">
        <f>SUM(N55,R55,V55,Z55,AD55,AH55)</f>
        <v>0</v>
      </c>
      <c r="G55" s="19">
        <f>SUM(O55,S55,W55,AA55,AE55,AI55)</f>
        <v>0</v>
      </c>
      <c r="H55" s="20"/>
      <c r="I55" s="20"/>
      <c r="J55" s="20"/>
      <c r="K55" s="20"/>
      <c r="L55" s="19">
        <f>SUM(P55,T55,X55,AB55,AF55,AJ55)</f>
        <v>0</v>
      </c>
      <c r="M55" s="18">
        <f>SUM(Q55,U55,Y55,AC55,AG55,AK55)</f>
        <v>450</v>
      </c>
      <c r="N55" s="21"/>
      <c r="O55" s="21"/>
      <c r="P55" s="21"/>
      <c r="Q55" s="21"/>
      <c r="R55" s="21"/>
      <c r="S55" s="21"/>
      <c r="T55" s="21"/>
      <c r="U55" s="21">
        <v>225</v>
      </c>
      <c r="V55" s="21"/>
      <c r="W55" s="21"/>
      <c r="X55" s="21"/>
      <c r="Y55" s="21"/>
      <c r="Z55" s="21"/>
      <c r="AA55" s="21"/>
      <c r="AB55" s="21"/>
      <c r="AC55" s="21">
        <v>225</v>
      </c>
      <c r="AD55" s="21"/>
      <c r="AE55" s="21"/>
      <c r="AF55" s="21"/>
      <c r="AG55" s="21"/>
      <c r="AH55" s="21"/>
      <c r="AI55" s="21"/>
      <c r="AJ55" s="21"/>
      <c r="AK55" s="21"/>
      <c r="AL55" s="21"/>
      <c r="AM55" s="21">
        <v>9</v>
      </c>
      <c r="AN55" s="21"/>
      <c r="AO55" s="21">
        <v>9</v>
      </c>
      <c r="AP55" s="21"/>
      <c r="AQ55" s="21"/>
      <c r="AR55" s="21"/>
      <c r="AS55" s="21">
        <v>18</v>
      </c>
      <c r="AT55" s="21"/>
      <c r="AU55" s="21">
        <v>18</v>
      </c>
    </row>
    <row r="56" spans="1:47" s="14" customFormat="1" ht="44.25">
      <c r="A56" s="9" t="s">
        <v>23</v>
      </c>
      <c r="B56" s="12" t="s">
        <v>142</v>
      </c>
      <c r="C56" s="9"/>
      <c r="D56" s="13">
        <f>SUM(D57:D63)</f>
        <v>625</v>
      </c>
      <c r="E56" s="13">
        <f aca="true" t="shared" si="21" ref="E56:AU56">SUM(E57:E63)</f>
        <v>325</v>
      </c>
      <c r="F56" s="13">
        <f t="shared" si="21"/>
        <v>0</v>
      </c>
      <c r="G56" s="13">
        <f t="shared" si="21"/>
        <v>240</v>
      </c>
      <c r="H56" s="13">
        <f t="shared" si="21"/>
        <v>0</v>
      </c>
      <c r="I56" s="13">
        <f t="shared" si="21"/>
        <v>195</v>
      </c>
      <c r="J56" s="13">
        <f t="shared" si="21"/>
        <v>45</v>
      </c>
      <c r="K56" s="13">
        <f t="shared" si="21"/>
        <v>0</v>
      </c>
      <c r="L56" s="13">
        <f t="shared" si="21"/>
        <v>85</v>
      </c>
      <c r="M56" s="13">
        <f t="shared" si="21"/>
        <v>300</v>
      </c>
      <c r="N56" s="13">
        <f t="shared" si="21"/>
        <v>0</v>
      </c>
      <c r="O56" s="13">
        <f t="shared" si="21"/>
        <v>0</v>
      </c>
      <c r="P56" s="13">
        <f t="shared" si="21"/>
        <v>0</v>
      </c>
      <c r="Q56" s="13">
        <f t="shared" si="21"/>
        <v>0</v>
      </c>
      <c r="R56" s="13">
        <f t="shared" si="21"/>
        <v>0</v>
      </c>
      <c r="S56" s="13">
        <f t="shared" si="21"/>
        <v>0</v>
      </c>
      <c r="T56" s="13">
        <f t="shared" si="21"/>
        <v>0</v>
      </c>
      <c r="U56" s="13">
        <f t="shared" si="21"/>
        <v>0</v>
      </c>
      <c r="V56" s="13">
        <f t="shared" si="21"/>
        <v>0</v>
      </c>
      <c r="W56" s="13">
        <f t="shared" si="21"/>
        <v>0</v>
      </c>
      <c r="X56" s="13">
        <f t="shared" si="21"/>
        <v>0</v>
      </c>
      <c r="Y56" s="13">
        <f t="shared" si="21"/>
        <v>0</v>
      </c>
      <c r="Z56" s="13">
        <f t="shared" si="21"/>
        <v>0</v>
      </c>
      <c r="AA56" s="13">
        <f t="shared" si="21"/>
        <v>0</v>
      </c>
      <c r="AB56" s="13">
        <f t="shared" si="21"/>
        <v>0</v>
      </c>
      <c r="AC56" s="13">
        <f t="shared" si="21"/>
        <v>0</v>
      </c>
      <c r="AD56" s="13">
        <f t="shared" si="21"/>
        <v>0</v>
      </c>
      <c r="AE56" s="13">
        <f t="shared" si="21"/>
        <v>120</v>
      </c>
      <c r="AF56" s="13">
        <f t="shared" si="21"/>
        <v>35</v>
      </c>
      <c r="AG56" s="13">
        <f t="shared" si="21"/>
        <v>145</v>
      </c>
      <c r="AH56" s="13">
        <f t="shared" si="21"/>
        <v>0</v>
      </c>
      <c r="AI56" s="13">
        <f t="shared" si="21"/>
        <v>120</v>
      </c>
      <c r="AJ56" s="13">
        <f t="shared" si="21"/>
        <v>50</v>
      </c>
      <c r="AK56" s="13">
        <f t="shared" si="21"/>
        <v>155</v>
      </c>
      <c r="AL56" s="13">
        <f t="shared" si="21"/>
        <v>0</v>
      </c>
      <c r="AM56" s="13">
        <f t="shared" si="21"/>
        <v>0</v>
      </c>
      <c r="AN56" s="13">
        <f t="shared" si="21"/>
        <v>0</v>
      </c>
      <c r="AO56" s="13">
        <f t="shared" si="21"/>
        <v>0</v>
      </c>
      <c r="AP56" s="13">
        <f t="shared" si="21"/>
        <v>12</v>
      </c>
      <c r="AQ56" s="13">
        <f t="shared" si="21"/>
        <v>13</v>
      </c>
      <c r="AR56" s="13">
        <f t="shared" si="21"/>
        <v>13</v>
      </c>
      <c r="AS56" s="13">
        <f t="shared" si="21"/>
        <v>25</v>
      </c>
      <c r="AT56" s="13">
        <f t="shared" si="21"/>
        <v>0</v>
      </c>
      <c r="AU56" s="13">
        <f t="shared" si="21"/>
        <v>25</v>
      </c>
    </row>
    <row r="57" spans="1:47" s="11" customFormat="1" ht="34.5">
      <c r="A57" s="15" t="s">
        <v>5</v>
      </c>
      <c r="B57" s="16" t="s">
        <v>59</v>
      </c>
      <c r="C57" s="17" t="s">
        <v>127</v>
      </c>
      <c r="D57" s="18">
        <f aca="true" t="shared" si="22" ref="D57:D63">SUM(E57,M57)</f>
        <v>75</v>
      </c>
      <c r="E57" s="18">
        <f aca="true" t="shared" si="23" ref="E57:E63">SUM(F57,G57,L57)</f>
        <v>45</v>
      </c>
      <c r="F57" s="19">
        <f aca="true" t="shared" si="24" ref="F57:F63">SUM(N57,R57,V57,Z57,AD57,AH57)</f>
        <v>0</v>
      </c>
      <c r="G57" s="19">
        <f aca="true" t="shared" si="25" ref="G57:G63">SUM(O57,S57,W57,AA57,AE57,AI57)</f>
        <v>30</v>
      </c>
      <c r="H57" s="20"/>
      <c r="I57" s="20">
        <v>30</v>
      </c>
      <c r="J57" s="20"/>
      <c r="K57" s="20"/>
      <c r="L57" s="19">
        <f aca="true" t="shared" si="26" ref="L57:L63">SUM(P57,T57,X57,AB57,AF57,AJ57)</f>
        <v>15</v>
      </c>
      <c r="M57" s="18">
        <f aca="true" t="shared" si="27" ref="M57:M63">SUM(Q57,U57,Y57,AC57,AG57,AK57)</f>
        <v>30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30</v>
      </c>
      <c r="AJ57" s="21">
        <v>15</v>
      </c>
      <c r="AK57" s="21">
        <v>30</v>
      </c>
      <c r="AL57" s="21"/>
      <c r="AM57" s="21"/>
      <c r="AN57" s="21"/>
      <c r="AO57" s="21"/>
      <c r="AP57" s="21"/>
      <c r="AQ57" s="21">
        <v>3</v>
      </c>
      <c r="AR57" s="21">
        <v>2</v>
      </c>
      <c r="AS57" s="21">
        <v>3</v>
      </c>
      <c r="AT57" s="21"/>
      <c r="AU57" s="21">
        <v>3</v>
      </c>
    </row>
    <row r="58" spans="1:47" s="11" customFormat="1" ht="34.5">
      <c r="A58" s="15" t="s">
        <v>4</v>
      </c>
      <c r="B58" s="16" t="s">
        <v>60</v>
      </c>
      <c r="C58" s="17" t="s">
        <v>127</v>
      </c>
      <c r="D58" s="18">
        <f t="shared" si="22"/>
        <v>100</v>
      </c>
      <c r="E58" s="18">
        <f t="shared" si="23"/>
        <v>45</v>
      </c>
      <c r="F58" s="19">
        <f t="shared" si="24"/>
        <v>0</v>
      </c>
      <c r="G58" s="19">
        <f t="shared" si="25"/>
        <v>30</v>
      </c>
      <c r="H58" s="20"/>
      <c r="I58" s="20">
        <v>30</v>
      </c>
      <c r="J58" s="20"/>
      <c r="K58" s="20"/>
      <c r="L58" s="19">
        <f t="shared" si="26"/>
        <v>15</v>
      </c>
      <c r="M58" s="18">
        <f t="shared" si="27"/>
        <v>55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30</v>
      </c>
      <c r="AJ58" s="21">
        <v>15</v>
      </c>
      <c r="AK58" s="21">
        <v>55</v>
      </c>
      <c r="AL58" s="21"/>
      <c r="AM58" s="21"/>
      <c r="AN58" s="21"/>
      <c r="AO58" s="21"/>
      <c r="AP58" s="21"/>
      <c r="AQ58" s="21">
        <v>4</v>
      </c>
      <c r="AR58" s="21">
        <v>2</v>
      </c>
      <c r="AS58" s="21">
        <v>4</v>
      </c>
      <c r="AT58" s="21"/>
      <c r="AU58" s="21">
        <v>4</v>
      </c>
    </row>
    <row r="59" spans="1:47" s="11" customFormat="1" ht="34.5">
      <c r="A59" s="15" t="s">
        <v>3</v>
      </c>
      <c r="B59" s="16" t="s">
        <v>61</v>
      </c>
      <c r="C59" s="17" t="s">
        <v>119</v>
      </c>
      <c r="D59" s="18">
        <f t="shared" si="22"/>
        <v>100</v>
      </c>
      <c r="E59" s="18">
        <f t="shared" si="23"/>
        <v>45</v>
      </c>
      <c r="F59" s="19">
        <f t="shared" si="24"/>
        <v>0</v>
      </c>
      <c r="G59" s="19">
        <f t="shared" si="25"/>
        <v>30</v>
      </c>
      <c r="H59" s="20"/>
      <c r="I59" s="20">
        <v>30</v>
      </c>
      <c r="J59" s="20"/>
      <c r="K59" s="20"/>
      <c r="L59" s="19">
        <f t="shared" si="26"/>
        <v>15</v>
      </c>
      <c r="M59" s="18">
        <f t="shared" si="27"/>
        <v>55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30</v>
      </c>
      <c r="AF59" s="21">
        <v>15</v>
      </c>
      <c r="AG59" s="21">
        <v>55</v>
      </c>
      <c r="AH59" s="21"/>
      <c r="AI59" s="21"/>
      <c r="AJ59" s="21"/>
      <c r="AK59" s="21"/>
      <c r="AL59" s="21"/>
      <c r="AM59" s="21"/>
      <c r="AN59" s="21"/>
      <c r="AO59" s="21"/>
      <c r="AP59" s="21">
        <v>4</v>
      </c>
      <c r="AQ59" s="21"/>
      <c r="AR59" s="21">
        <v>2</v>
      </c>
      <c r="AS59" s="21">
        <v>4</v>
      </c>
      <c r="AT59" s="21"/>
      <c r="AU59" s="21">
        <v>4</v>
      </c>
    </row>
    <row r="60" spans="1:47" s="11" customFormat="1" ht="34.5">
      <c r="A60" s="15" t="s">
        <v>2</v>
      </c>
      <c r="B60" s="16" t="s">
        <v>62</v>
      </c>
      <c r="C60" s="17" t="s">
        <v>119</v>
      </c>
      <c r="D60" s="18">
        <f t="shared" si="22"/>
        <v>100</v>
      </c>
      <c r="E60" s="18">
        <f t="shared" si="23"/>
        <v>55</v>
      </c>
      <c r="F60" s="19">
        <f t="shared" si="24"/>
        <v>0</v>
      </c>
      <c r="G60" s="19">
        <f t="shared" si="25"/>
        <v>45</v>
      </c>
      <c r="H60" s="20"/>
      <c r="I60" s="20">
        <v>45</v>
      </c>
      <c r="J60" s="20"/>
      <c r="K60" s="20"/>
      <c r="L60" s="19">
        <f t="shared" si="26"/>
        <v>10</v>
      </c>
      <c r="M60" s="18">
        <f t="shared" si="27"/>
        <v>45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45</v>
      </c>
      <c r="AF60" s="21">
        <v>10</v>
      </c>
      <c r="AG60" s="21">
        <v>45</v>
      </c>
      <c r="AH60" s="21"/>
      <c r="AI60" s="21"/>
      <c r="AJ60" s="21"/>
      <c r="AK60" s="21"/>
      <c r="AL60" s="21"/>
      <c r="AM60" s="21"/>
      <c r="AN60" s="21"/>
      <c r="AO60" s="21"/>
      <c r="AP60" s="21">
        <v>4</v>
      </c>
      <c r="AQ60" s="21"/>
      <c r="AR60" s="21">
        <v>2</v>
      </c>
      <c r="AS60" s="21">
        <v>4</v>
      </c>
      <c r="AT60" s="21"/>
      <c r="AU60" s="21">
        <v>4</v>
      </c>
    </row>
    <row r="61" spans="1:47" s="11" customFormat="1" ht="34.5">
      <c r="A61" s="15" t="s">
        <v>1</v>
      </c>
      <c r="B61" s="16" t="s">
        <v>63</v>
      </c>
      <c r="C61" s="17" t="s">
        <v>119</v>
      </c>
      <c r="D61" s="18">
        <f t="shared" si="22"/>
        <v>100</v>
      </c>
      <c r="E61" s="18">
        <f t="shared" si="23"/>
        <v>55</v>
      </c>
      <c r="F61" s="19">
        <f t="shared" si="24"/>
        <v>0</v>
      </c>
      <c r="G61" s="19">
        <f t="shared" si="25"/>
        <v>45</v>
      </c>
      <c r="H61" s="20"/>
      <c r="I61" s="20">
        <v>45</v>
      </c>
      <c r="J61" s="20"/>
      <c r="K61" s="20"/>
      <c r="L61" s="19">
        <f t="shared" si="26"/>
        <v>10</v>
      </c>
      <c r="M61" s="18">
        <f t="shared" si="27"/>
        <v>45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>
        <v>45</v>
      </c>
      <c r="AF61" s="21">
        <v>10</v>
      </c>
      <c r="AG61" s="21">
        <v>45</v>
      </c>
      <c r="AH61" s="21"/>
      <c r="AI61" s="21"/>
      <c r="AJ61" s="21"/>
      <c r="AK61" s="21"/>
      <c r="AL61" s="21"/>
      <c r="AM61" s="21"/>
      <c r="AN61" s="21"/>
      <c r="AO61" s="21"/>
      <c r="AP61" s="21">
        <v>4</v>
      </c>
      <c r="AQ61" s="21"/>
      <c r="AR61" s="21">
        <v>2</v>
      </c>
      <c r="AS61" s="21">
        <v>4</v>
      </c>
      <c r="AT61" s="21"/>
      <c r="AU61" s="21">
        <v>4</v>
      </c>
    </row>
    <row r="62" spans="1:47" s="11" customFormat="1" ht="34.5">
      <c r="A62" s="15" t="s">
        <v>0</v>
      </c>
      <c r="B62" s="30" t="s">
        <v>64</v>
      </c>
      <c r="C62" s="17" t="s">
        <v>127</v>
      </c>
      <c r="D62" s="18">
        <f t="shared" si="22"/>
        <v>100</v>
      </c>
      <c r="E62" s="18">
        <f t="shared" si="23"/>
        <v>55</v>
      </c>
      <c r="F62" s="19">
        <f t="shared" si="24"/>
        <v>0</v>
      </c>
      <c r="G62" s="19">
        <f t="shared" si="25"/>
        <v>45</v>
      </c>
      <c r="H62" s="20"/>
      <c r="I62" s="20"/>
      <c r="J62" s="20">
        <v>45</v>
      </c>
      <c r="K62" s="20"/>
      <c r="L62" s="19">
        <f t="shared" si="26"/>
        <v>10</v>
      </c>
      <c r="M62" s="18">
        <f t="shared" si="27"/>
        <v>45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45</v>
      </c>
      <c r="AJ62" s="21">
        <v>10</v>
      </c>
      <c r="AK62" s="21">
        <v>45</v>
      </c>
      <c r="AL62" s="21"/>
      <c r="AM62" s="21"/>
      <c r="AN62" s="21"/>
      <c r="AO62" s="21"/>
      <c r="AP62" s="21"/>
      <c r="AQ62" s="21">
        <v>4</v>
      </c>
      <c r="AR62" s="21">
        <v>2</v>
      </c>
      <c r="AS62" s="21">
        <v>4</v>
      </c>
      <c r="AT62" s="21"/>
      <c r="AU62" s="21">
        <v>4</v>
      </c>
    </row>
    <row r="63" spans="1:47" s="11" customFormat="1" ht="34.5">
      <c r="A63" s="15" t="s">
        <v>10</v>
      </c>
      <c r="B63" s="30" t="s">
        <v>65</v>
      </c>
      <c r="C63" s="24" t="s">
        <v>127</v>
      </c>
      <c r="D63" s="18">
        <f t="shared" si="22"/>
        <v>50</v>
      </c>
      <c r="E63" s="18">
        <f t="shared" si="23"/>
        <v>25</v>
      </c>
      <c r="F63" s="19">
        <f t="shared" si="24"/>
        <v>0</v>
      </c>
      <c r="G63" s="19">
        <f t="shared" si="25"/>
        <v>15</v>
      </c>
      <c r="H63" s="20"/>
      <c r="I63" s="20">
        <v>15</v>
      </c>
      <c r="J63" s="20"/>
      <c r="K63" s="20"/>
      <c r="L63" s="19">
        <f t="shared" si="26"/>
        <v>10</v>
      </c>
      <c r="M63" s="18">
        <f t="shared" si="27"/>
        <v>25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15</v>
      </c>
      <c r="AJ63" s="21">
        <v>10</v>
      </c>
      <c r="AK63" s="21">
        <v>25</v>
      </c>
      <c r="AL63" s="21"/>
      <c r="AM63" s="21"/>
      <c r="AN63" s="21"/>
      <c r="AO63" s="21"/>
      <c r="AP63" s="21"/>
      <c r="AQ63" s="21">
        <v>2</v>
      </c>
      <c r="AR63" s="21">
        <v>1</v>
      </c>
      <c r="AS63" s="21">
        <v>2</v>
      </c>
      <c r="AT63" s="21"/>
      <c r="AU63" s="21">
        <v>2</v>
      </c>
    </row>
    <row r="64" spans="1:47" s="14" customFormat="1" ht="44.25">
      <c r="A64" s="9" t="s">
        <v>24</v>
      </c>
      <c r="B64" s="12" t="s">
        <v>143</v>
      </c>
      <c r="C64" s="9"/>
      <c r="D64" s="13">
        <f>SUM(D65:D71)</f>
        <v>625</v>
      </c>
      <c r="E64" s="13">
        <f aca="true" t="shared" si="28" ref="E64:AU64">SUM(E65:E71)</f>
        <v>325</v>
      </c>
      <c r="F64" s="13">
        <f t="shared" si="28"/>
        <v>0</v>
      </c>
      <c r="G64" s="13">
        <f t="shared" si="28"/>
        <v>240</v>
      </c>
      <c r="H64" s="13">
        <f t="shared" si="28"/>
        <v>0</v>
      </c>
      <c r="I64" s="13">
        <f t="shared" si="28"/>
        <v>210</v>
      </c>
      <c r="J64" s="13">
        <f t="shared" si="28"/>
        <v>30</v>
      </c>
      <c r="K64" s="13">
        <f t="shared" si="28"/>
        <v>0</v>
      </c>
      <c r="L64" s="13">
        <f t="shared" si="28"/>
        <v>85</v>
      </c>
      <c r="M64" s="13">
        <f t="shared" si="28"/>
        <v>300</v>
      </c>
      <c r="N64" s="13">
        <f t="shared" si="28"/>
        <v>0</v>
      </c>
      <c r="O64" s="13">
        <f t="shared" si="28"/>
        <v>0</v>
      </c>
      <c r="P64" s="13">
        <f t="shared" si="28"/>
        <v>0</v>
      </c>
      <c r="Q64" s="13">
        <f t="shared" si="28"/>
        <v>0</v>
      </c>
      <c r="R64" s="13">
        <f t="shared" si="28"/>
        <v>0</v>
      </c>
      <c r="S64" s="13">
        <f t="shared" si="28"/>
        <v>0</v>
      </c>
      <c r="T64" s="13">
        <f t="shared" si="28"/>
        <v>0</v>
      </c>
      <c r="U64" s="13">
        <f t="shared" si="28"/>
        <v>0</v>
      </c>
      <c r="V64" s="13">
        <f t="shared" si="28"/>
        <v>0</v>
      </c>
      <c r="W64" s="13">
        <f t="shared" si="28"/>
        <v>0</v>
      </c>
      <c r="X64" s="13">
        <f t="shared" si="28"/>
        <v>0</v>
      </c>
      <c r="Y64" s="13">
        <f t="shared" si="28"/>
        <v>0</v>
      </c>
      <c r="Z64" s="13">
        <f t="shared" si="28"/>
        <v>0</v>
      </c>
      <c r="AA64" s="13">
        <f t="shared" si="28"/>
        <v>0</v>
      </c>
      <c r="AB64" s="13">
        <f t="shared" si="28"/>
        <v>0</v>
      </c>
      <c r="AC64" s="13">
        <f t="shared" si="28"/>
        <v>0</v>
      </c>
      <c r="AD64" s="13">
        <f t="shared" si="28"/>
        <v>0</v>
      </c>
      <c r="AE64" s="13">
        <f t="shared" si="28"/>
        <v>105</v>
      </c>
      <c r="AF64" s="13">
        <f t="shared" si="28"/>
        <v>40</v>
      </c>
      <c r="AG64" s="13">
        <f t="shared" si="28"/>
        <v>155</v>
      </c>
      <c r="AH64" s="13">
        <f t="shared" si="28"/>
        <v>0</v>
      </c>
      <c r="AI64" s="13">
        <f t="shared" si="28"/>
        <v>135</v>
      </c>
      <c r="AJ64" s="13">
        <f t="shared" si="28"/>
        <v>45</v>
      </c>
      <c r="AK64" s="13">
        <f t="shared" si="28"/>
        <v>145</v>
      </c>
      <c r="AL64" s="13">
        <f t="shared" si="28"/>
        <v>0</v>
      </c>
      <c r="AM64" s="13">
        <f t="shared" si="28"/>
        <v>0</v>
      </c>
      <c r="AN64" s="13">
        <f t="shared" si="28"/>
        <v>0</v>
      </c>
      <c r="AO64" s="13">
        <f t="shared" si="28"/>
        <v>0</v>
      </c>
      <c r="AP64" s="13">
        <f t="shared" si="28"/>
        <v>12</v>
      </c>
      <c r="AQ64" s="13">
        <f t="shared" si="28"/>
        <v>13</v>
      </c>
      <c r="AR64" s="13">
        <f t="shared" si="28"/>
        <v>13</v>
      </c>
      <c r="AS64" s="13">
        <f t="shared" si="28"/>
        <v>25</v>
      </c>
      <c r="AT64" s="13">
        <f t="shared" si="28"/>
        <v>0</v>
      </c>
      <c r="AU64" s="13">
        <f t="shared" si="28"/>
        <v>25</v>
      </c>
    </row>
    <row r="65" spans="1:47" s="11" customFormat="1" ht="34.5">
      <c r="A65" s="15" t="s">
        <v>5</v>
      </c>
      <c r="B65" s="16" t="s">
        <v>66</v>
      </c>
      <c r="C65" s="17" t="s">
        <v>127</v>
      </c>
      <c r="D65" s="18">
        <f aca="true" t="shared" si="29" ref="D65:D71">SUM(E65,M65)</f>
        <v>75</v>
      </c>
      <c r="E65" s="18">
        <f aca="true" t="shared" si="30" ref="E65:E71">SUM(F65,G65,L65)</f>
        <v>45</v>
      </c>
      <c r="F65" s="19">
        <f aca="true" t="shared" si="31" ref="F65:F71">SUM(N65,R65,V65,Z65,AD65,AH65)</f>
        <v>0</v>
      </c>
      <c r="G65" s="19">
        <f aca="true" t="shared" si="32" ref="G65:G71">SUM(O65,S65,W65,AA65,AE65,AI65)</f>
        <v>30</v>
      </c>
      <c r="H65" s="20"/>
      <c r="I65" s="20"/>
      <c r="J65" s="20">
        <v>30</v>
      </c>
      <c r="K65" s="20"/>
      <c r="L65" s="19">
        <f aca="true" t="shared" si="33" ref="L65:L71">SUM(P65,T65,X65,AB65,AF65,AJ65)</f>
        <v>15</v>
      </c>
      <c r="M65" s="18">
        <f aca="true" t="shared" si="34" ref="M65:M71">SUM(Q65,U65,Y65,AC65,AG65,AK65)</f>
        <v>30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30</v>
      </c>
      <c r="AJ65" s="21">
        <v>15</v>
      </c>
      <c r="AK65" s="21">
        <v>30</v>
      </c>
      <c r="AL65" s="21"/>
      <c r="AM65" s="21"/>
      <c r="AN65" s="21"/>
      <c r="AO65" s="21"/>
      <c r="AP65" s="21"/>
      <c r="AQ65" s="21">
        <v>3</v>
      </c>
      <c r="AR65" s="21">
        <v>2</v>
      </c>
      <c r="AS65" s="21">
        <v>3</v>
      </c>
      <c r="AT65" s="21"/>
      <c r="AU65" s="21">
        <v>3</v>
      </c>
    </row>
    <row r="66" spans="1:47" s="11" customFormat="1" ht="34.5">
      <c r="A66" s="15" t="s">
        <v>4</v>
      </c>
      <c r="B66" s="16" t="s">
        <v>67</v>
      </c>
      <c r="C66" s="17" t="s">
        <v>119</v>
      </c>
      <c r="D66" s="18">
        <f t="shared" si="29"/>
        <v>100</v>
      </c>
      <c r="E66" s="18">
        <f t="shared" si="30"/>
        <v>45</v>
      </c>
      <c r="F66" s="19">
        <f t="shared" si="31"/>
        <v>0</v>
      </c>
      <c r="G66" s="19">
        <f t="shared" si="32"/>
        <v>30</v>
      </c>
      <c r="H66" s="20"/>
      <c r="I66" s="20">
        <v>30</v>
      </c>
      <c r="J66" s="20"/>
      <c r="K66" s="20"/>
      <c r="L66" s="19">
        <f t="shared" si="33"/>
        <v>15</v>
      </c>
      <c r="M66" s="18">
        <f t="shared" si="34"/>
        <v>55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30</v>
      </c>
      <c r="AF66" s="21">
        <v>15</v>
      </c>
      <c r="AG66" s="21">
        <v>55</v>
      </c>
      <c r="AH66" s="21"/>
      <c r="AI66" s="21"/>
      <c r="AJ66" s="21"/>
      <c r="AK66" s="21"/>
      <c r="AL66" s="21"/>
      <c r="AM66" s="21"/>
      <c r="AN66" s="21"/>
      <c r="AO66" s="21"/>
      <c r="AP66" s="21">
        <v>4</v>
      </c>
      <c r="AQ66" s="21"/>
      <c r="AR66" s="21">
        <v>2</v>
      </c>
      <c r="AS66" s="21">
        <v>4</v>
      </c>
      <c r="AT66" s="21"/>
      <c r="AU66" s="21">
        <v>4</v>
      </c>
    </row>
    <row r="67" spans="1:47" s="11" customFormat="1" ht="34.5">
      <c r="A67" s="15" t="s">
        <v>3</v>
      </c>
      <c r="B67" s="16" t="s">
        <v>68</v>
      </c>
      <c r="C67" s="17" t="s">
        <v>119</v>
      </c>
      <c r="D67" s="18">
        <f t="shared" si="29"/>
        <v>100</v>
      </c>
      <c r="E67" s="18">
        <f t="shared" si="30"/>
        <v>55</v>
      </c>
      <c r="F67" s="19">
        <f t="shared" si="31"/>
        <v>0</v>
      </c>
      <c r="G67" s="19">
        <f t="shared" si="32"/>
        <v>45</v>
      </c>
      <c r="H67" s="20"/>
      <c r="I67" s="20">
        <v>45</v>
      </c>
      <c r="J67" s="20"/>
      <c r="K67" s="20"/>
      <c r="L67" s="19">
        <f t="shared" si="33"/>
        <v>10</v>
      </c>
      <c r="M67" s="18">
        <f t="shared" si="34"/>
        <v>45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>
        <v>45</v>
      </c>
      <c r="AF67" s="21">
        <v>10</v>
      </c>
      <c r="AG67" s="21">
        <v>45</v>
      </c>
      <c r="AH67" s="21"/>
      <c r="AI67" s="21"/>
      <c r="AJ67" s="21"/>
      <c r="AK67" s="21"/>
      <c r="AL67" s="21"/>
      <c r="AM67" s="21"/>
      <c r="AN67" s="21"/>
      <c r="AO67" s="21"/>
      <c r="AP67" s="21">
        <v>4</v>
      </c>
      <c r="AQ67" s="21"/>
      <c r="AR67" s="21">
        <v>2</v>
      </c>
      <c r="AS67" s="21">
        <v>4</v>
      </c>
      <c r="AT67" s="21"/>
      <c r="AU67" s="21">
        <v>4</v>
      </c>
    </row>
    <row r="68" spans="1:47" s="11" customFormat="1" ht="34.5">
      <c r="A68" s="15" t="s">
        <v>2</v>
      </c>
      <c r="B68" s="16" t="s">
        <v>69</v>
      </c>
      <c r="C68" s="17" t="s">
        <v>127</v>
      </c>
      <c r="D68" s="18">
        <f t="shared" si="29"/>
        <v>100</v>
      </c>
      <c r="E68" s="18">
        <f t="shared" si="30"/>
        <v>55</v>
      </c>
      <c r="F68" s="19">
        <f t="shared" si="31"/>
        <v>0</v>
      </c>
      <c r="G68" s="19">
        <f t="shared" si="32"/>
        <v>45</v>
      </c>
      <c r="H68" s="20"/>
      <c r="I68" s="20">
        <v>45</v>
      </c>
      <c r="J68" s="20"/>
      <c r="K68" s="20"/>
      <c r="L68" s="19">
        <f t="shared" si="33"/>
        <v>10</v>
      </c>
      <c r="M68" s="18">
        <f t="shared" si="34"/>
        <v>45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45</v>
      </c>
      <c r="AJ68" s="21">
        <v>10</v>
      </c>
      <c r="AK68" s="21">
        <v>45</v>
      </c>
      <c r="AL68" s="21"/>
      <c r="AM68" s="21"/>
      <c r="AN68" s="21"/>
      <c r="AO68" s="21"/>
      <c r="AP68" s="21"/>
      <c r="AQ68" s="21">
        <v>4</v>
      </c>
      <c r="AR68" s="21">
        <v>2</v>
      </c>
      <c r="AS68" s="21">
        <v>4</v>
      </c>
      <c r="AT68" s="21"/>
      <c r="AU68" s="21">
        <v>4</v>
      </c>
    </row>
    <row r="69" spans="1:47" s="11" customFormat="1" ht="34.5">
      <c r="A69" s="15" t="s">
        <v>1</v>
      </c>
      <c r="B69" s="30" t="s">
        <v>70</v>
      </c>
      <c r="C69" s="17" t="s">
        <v>127</v>
      </c>
      <c r="D69" s="18">
        <f t="shared" si="29"/>
        <v>100</v>
      </c>
      <c r="E69" s="18">
        <f t="shared" si="30"/>
        <v>55</v>
      </c>
      <c r="F69" s="19">
        <f t="shared" si="31"/>
        <v>0</v>
      </c>
      <c r="G69" s="19">
        <f t="shared" si="32"/>
        <v>45</v>
      </c>
      <c r="H69" s="20"/>
      <c r="I69" s="20">
        <v>45</v>
      </c>
      <c r="J69" s="20"/>
      <c r="K69" s="20"/>
      <c r="L69" s="19">
        <f t="shared" si="33"/>
        <v>10</v>
      </c>
      <c r="M69" s="18">
        <f t="shared" si="34"/>
        <v>45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>
        <v>45</v>
      </c>
      <c r="AJ69" s="21">
        <v>10</v>
      </c>
      <c r="AK69" s="21">
        <v>45</v>
      </c>
      <c r="AL69" s="21"/>
      <c r="AM69" s="21"/>
      <c r="AN69" s="21"/>
      <c r="AO69" s="21"/>
      <c r="AP69" s="21"/>
      <c r="AQ69" s="21">
        <v>4</v>
      </c>
      <c r="AR69" s="21">
        <v>2</v>
      </c>
      <c r="AS69" s="21">
        <v>4</v>
      </c>
      <c r="AT69" s="21"/>
      <c r="AU69" s="21">
        <v>4</v>
      </c>
    </row>
    <row r="70" spans="1:47" s="11" customFormat="1" ht="34.5">
      <c r="A70" s="15" t="s">
        <v>0</v>
      </c>
      <c r="B70" s="16" t="s">
        <v>71</v>
      </c>
      <c r="C70" s="17" t="s">
        <v>119</v>
      </c>
      <c r="D70" s="18">
        <f t="shared" si="29"/>
        <v>100</v>
      </c>
      <c r="E70" s="18">
        <f t="shared" si="30"/>
        <v>45</v>
      </c>
      <c r="F70" s="19">
        <f t="shared" si="31"/>
        <v>0</v>
      </c>
      <c r="G70" s="19">
        <f t="shared" si="32"/>
        <v>30</v>
      </c>
      <c r="H70" s="20"/>
      <c r="I70" s="20">
        <v>30</v>
      </c>
      <c r="J70" s="20"/>
      <c r="K70" s="20"/>
      <c r="L70" s="19">
        <f t="shared" si="33"/>
        <v>15</v>
      </c>
      <c r="M70" s="18">
        <f t="shared" si="34"/>
        <v>55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>
        <v>30</v>
      </c>
      <c r="AF70" s="21">
        <v>15</v>
      </c>
      <c r="AG70" s="21">
        <v>55</v>
      </c>
      <c r="AH70" s="21"/>
      <c r="AI70" s="21"/>
      <c r="AJ70" s="21"/>
      <c r="AK70" s="21"/>
      <c r="AL70" s="21"/>
      <c r="AM70" s="21"/>
      <c r="AN70" s="21"/>
      <c r="AO70" s="21"/>
      <c r="AP70" s="21">
        <v>4</v>
      </c>
      <c r="AQ70" s="21"/>
      <c r="AR70" s="21">
        <v>2</v>
      </c>
      <c r="AS70" s="21">
        <v>4</v>
      </c>
      <c r="AT70" s="21"/>
      <c r="AU70" s="21">
        <v>4</v>
      </c>
    </row>
    <row r="71" spans="1:47" s="11" customFormat="1" ht="48.75">
      <c r="A71" s="15" t="s">
        <v>10</v>
      </c>
      <c r="B71" s="16" t="s">
        <v>72</v>
      </c>
      <c r="C71" s="24" t="s">
        <v>127</v>
      </c>
      <c r="D71" s="18">
        <f t="shared" si="29"/>
        <v>50</v>
      </c>
      <c r="E71" s="18">
        <f t="shared" si="30"/>
        <v>25</v>
      </c>
      <c r="F71" s="19">
        <f t="shared" si="31"/>
        <v>0</v>
      </c>
      <c r="G71" s="19">
        <f t="shared" si="32"/>
        <v>15</v>
      </c>
      <c r="H71" s="20"/>
      <c r="I71" s="20">
        <v>15</v>
      </c>
      <c r="J71" s="20"/>
      <c r="K71" s="20"/>
      <c r="L71" s="19">
        <f t="shared" si="33"/>
        <v>10</v>
      </c>
      <c r="M71" s="18">
        <f t="shared" si="34"/>
        <v>25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15</v>
      </c>
      <c r="AJ71" s="21">
        <v>10</v>
      </c>
      <c r="AK71" s="21">
        <v>25</v>
      </c>
      <c r="AL71" s="21"/>
      <c r="AM71" s="21"/>
      <c r="AN71" s="21"/>
      <c r="AO71" s="21"/>
      <c r="AP71" s="21"/>
      <c r="AQ71" s="21">
        <v>2</v>
      </c>
      <c r="AR71" s="21">
        <v>1</v>
      </c>
      <c r="AS71" s="21">
        <v>2</v>
      </c>
      <c r="AT71" s="21"/>
      <c r="AU71" s="21">
        <v>2</v>
      </c>
    </row>
    <row r="72" spans="1:47" s="14" customFormat="1" ht="44.25">
      <c r="A72" s="9" t="s">
        <v>25</v>
      </c>
      <c r="B72" s="12" t="s">
        <v>149</v>
      </c>
      <c r="C72" s="9"/>
      <c r="D72" s="13">
        <f>SUM(D73:D79)</f>
        <v>625</v>
      </c>
      <c r="E72" s="13">
        <f aca="true" t="shared" si="35" ref="E72:AU72">SUM(E73:E79)</f>
        <v>325</v>
      </c>
      <c r="F72" s="13">
        <f t="shared" si="35"/>
        <v>0</v>
      </c>
      <c r="G72" s="13">
        <f t="shared" si="35"/>
        <v>240</v>
      </c>
      <c r="H72" s="13">
        <f t="shared" si="35"/>
        <v>0</v>
      </c>
      <c r="I72" s="13">
        <f t="shared" si="35"/>
        <v>210</v>
      </c>
      <c r="J72" s="13">
        <f t="shared" si="35"/>
        <v>30</v>
      </c>
      <c r="K72" s="13">
        <f t="shared" si="35"/>
        <v>0</v>
      </c>
      <c r="L72" s="13">
        <f t="shared" si="35"/>
        <v>85</v>
      </c>
      <c r="M72" s="13">
        <f t="shared" si="35"/>
        <v>300</v>
      </c>
      <c r="N72" s="13">
        <f t="shared" si="35"/>
        <v>0</v>
      </c>
      <c r="O72" s="13">
        <f t="shared" si="35"/>
        <v>0</v>
      </c>
      <c r="P72" s="13">
        <f t="shared" si="35"/>
        <v>0</v>
      </c>
      <c r="Q72" s="13">
        <f t="shared" si="35"/>
        <v>0</v>
      </c>
      <c r="R72" s="13">
        <f t="shared" si="35"/>
        <v>0</v>
      </c>
      <c r="S72" s="13">
        <f t="shared" si="35"/>
        <v>0</v>
      </c>
      <c r="T72" s="13">
        <f t="shared" si="35"/>
        <v>0</v>
      </c>
      <c r="U72" s="13">
        <f t="shared" si="35"/>
        <v>0</v>
      </c>
      <c r="V72" s="13">
        <f t="shared" si="35"/>
        <v>0</v>
      </c>
      <c r="W72" s="13">
        <f t="shared" si="35"/>
        <v>0</v>
      </c>
      <c r="X72" s="13">
        <f t="shared" si="35"/>
        <v>0</v>
      </c>
      <c r="Y72" s="13">
        <f t="shared" si="35"/>
        <v>0</v>
      </c>
      <c r="Z72" s="13">
        <f t="shared" si="35"/>
        <v>0</v>
      </c>
      <c r="AA72" s="13">
        <f t="shared" si="35"/>
        <v>0</v>
      </c>
      <c r="AB72" s="13">
        <f t="shared" si="35"/>
        <v>0</v>
      </c>
      <c r="AC72" s="13">
        <f t="shared" si="35"/>
        <v>0</v>
      </c>
      <c r="AD72" s="13">
        <f t="shared" si="35"/>
        <v>0</v>
      </c>
      <c r="AE72" s="13">
        <f t="shared" si="35"/>
        <v>120</v>
      </c>
      <c r="AF72" s="13">
        <f t="shared" si="35"/>
        <v>35</v>
      </c>
      <c r="AG72" s="13">
        <f t="shared" si="35"/>
        <v>145</v>
      </c>
      <c r="AH72" s="13">
        <f t="shared" si="35"/>
        <v>0</v>
      </c>
      <c r="AI72" s="13">
        <f t="shared" si="35"/>
        <v>120</v>
      </c>
      <c r="AJ72" s="13">
        <f t="shared" si="35"/>
        <v>50</v>
      </c>
      <c r="AK72" s="13">
        <f t="shared" si="35"/>
        <v>155</v>
      </c>
      <c r="AL72" s="13">
        <f t="shared" si="35"/>
        <v>0</v>
      </c>
      <c r="AM72" s="13">
        <f t="shared" si="35"/>
        <v>0</v>
      </c>
      <c r="AN72" s="13">
        <f t="shared" si="35"/>
        <v>0</v>
      </c>
      <c r="AO72" s="13">
        <f t="shared" si="35"/>
        <v>0</v>
      </c>
      <c r="AP72" s="13">
        <f t="shared" si="35"/>
        <v>12</v>
      </c>
      <c r="AQ72" s="13">
        <f t="shared" si="35"/>
        <v>13</v>
      </c>
      <c r="AR72" s="13">
        <f t="shared" si="35"/>
        <v>13</v>
      </c>
      <c r="AS72" s="13">
        <f t="shared" si="35"/>
        <v>25</v>
      </c>
      <c r="AT72" s="13">
        <f t="shared" si="35"/>
        <v>0</v>
      </c>
      <c r="AU72" s="13">
        <f t="shared" si="35"/>
        <v>25</v>
      </c>
    </row>
    <row r="73" spans="1:47" s="11" customFormat="1" ht="34.5">
      <c r="A73" s="15" t="s">
        <v>5</v>
      </c>
      <c r="B73" s="16" t="s">
        <v>150</v>
      </c>
      <c r="C73" s="17" t="s">
        <v>127</v>
      </c>
      <c r="D73" s="18">
        <f aca="true" t="shared" si="36" ref="D73:D79">SUM(E73,M73)</f>
        <v>100</v>
      </c>
      <c r="E73" s="18">
        <f aca="true" t="shared" si="37" ref="E73:E79">SUM(F73,G73,L73)</f>
        <v>55</v>
      </c>
      <c r="F73" s="19">
        <f aca="true" t="shared" si="38" ref="F73:F79">SUM(N73,R73,V73,Z73,AD73,AH73)</f>
        <v>0</v>
      </c>
      <c r="G73" s="19">
        <f aca="true" t="shared" si="39" ref="G73:G79">SUM(O73,S73,W73,AA73,AE73,AI73)</f>
        <v>45</v>
      </c>
      <c r="H73" s="20"/>
      <c r="I73" s="20">
        <v>45</v>
      </c>
      <c r="J73" s="20"/>
      <c r="K73" s="20"/>
      <c r="L73" s="19">
        <f aca="true" t="shared" si="40" ref="L73:L79">SUM(P73,T73,X73,AB73,AF73,AJ73)</f>
        <v>10</v>
      </c>
      <c r="M73" s="18">
        <f aca="true" t="shared" si="41" ref="M73:M79">SUM(Q73,U73,Y73,AC73,AG73,AK73)</f>
        <v>45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>
        <v>45</v>
      </c>
      <c r="AJ73" s="21">
        <v>10</v>
      </c>
      <c r="AK73" s="21">
        <v>45</v>
      </c>
      <c r="AL73" s="21"/>
      <c r="AM73" s="21"/>
      <c r="AN73" s="21"/>
      <c r="AO73" s="21"/>
      <c r="AP73" s="21"/>
      <c r="AQ73" s="21">
        <v>4</v>
      </c>
      <c r="AR73" s="21">
        <v>2</v>
      </c>
      <c r="AS73" s="21">
        <v>4</v>
      </c>
      <c r="AT73" s="21"/>
      <c r="AU73" s="21">
        <v>4</v>
      </c>
    </row>
    <row r="74" spans="1:47" s="11" customFormat="1" ht="48.75">
      <c r="A74" s="15" t="s">
        <v>4</v>
      </c>
      <c r="B74" s="16" t="s">
        <v>151</v>
      </c>
      <c r="C74" s="17" t="s">
        <v>119</v>
      </c>
      <c r="D74" s="18">
        <f t="shared" si="36"/>
        <v>100</v>
      </c>
      <c r="E74" s="18">
        <f t="shared" si="37"/>
        <v>55</v>
      </c>
      <c r="F74" s="19">
        <f t="shared" si="38"/>
        <v>0</v>
      </c>
      <c r="G74" s="19">
        <f t="shared" si="39"/>
        <v>45</v>
      </c>
      <c r="H74" s="20"/>
      <c r="I74" s="20">
        <v>45</v>
      </c>
      <c r="J74" s="20"/>
      <c r="K74" s="20"/>
      <c r="L74" s="19">
        <f t="shared" si="40"/>
        <v>10</v>
      </c>
      <c r="M74" s="18">
        <f t="shared" si="41"/>
        <v>45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45</v>
      </c>
      <c r="AF74" s="21">
        <v>10</v>
      </c>
      <c r="AG74" s="21">
        <v>45</v>
      </c>
      <c r="AH74" s="21"/>
      <c r="AI74" s="21"/>
      <c r="AJ74" s="21"/>
      <c r="AK74" s="21"/>
      <c r="AL74" s="21"/>
      <c r="AM74" s="21"/>
      <c r="AN74" s="21"/>
      <c r="AO74" s="21"/>
      <c r="AP74" s="21">
        <v>4</v>
      </c>
      <c r="AQ74" s="21"/>
      <c r="AR74" s="21">
        <v>2</v>
      </c>
      <c r="AS74" s="21">
        <v>4</v>
      </c>
      <c r="AT74" s="21"/>
      <c r="AU74" s="21">
        <v>4</v>
      </c>
    </row>
    <row r="75" spans="1:47" s="11" customFormat="1" ht="34.5">
      <c r="A75" s="15" t="s">
        <v>3</v>
      </c>
      <c r="B75" s="16" t="s">
        <v>152</v>
      </c>
      <c r="C75" s="17" t="s">
        <v>119</v>
      </c>
      <c r="D75" s="18">
        <f t="shared" si="36"/>
        <v>100</v>
      </c>
      <c r="E75" s="18">
        <f t="shared" si="37"/>
        <v>45</v>
      </c>
      <c r="F75" s="19">
        <f t="shared" si="38"/>
        <v>0</v>
      </c>
      <c r="G75" s="19">
        <f t="shared" si="39"/>
        <v>30</v>
      </c>
      <c r="H75" s="20"/>
      <c r="I75" s="20">
        <v>30</v>
      </c>
      <c r="J75" s="20"/>
      <c r="K75" s="20"/>
      <c r="L75" s="19">
        <f t="shared" si="40"/>
        <v>15</v>
      </c>
      <c r="M75" s="18">
        <f t="shared" si="41"/>
        <v>55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>
        <v>30</v>
      </c>
      <c r="AF75" s="21">
        <v>15</v>
      </c>
      <c r="AG75" s="21">
        <v>55</v>
      </c>
      <c r="AH75" s="21"/>
      <c r="AI75" s="21"/>
      <c r="AJ75" s="21"/>
      <c r="AK75" s="21"/>
      <c r="AL75" s="21"/>
      <c r="AM75" s="21"/>
      <c r="AN75" s="21"/>
      <c r="AO75" s="21"/>
      <c r="AP75" s="21">
        <v>4</v>
      </c>
      <c r="AQ75" s="21"/>
      <c r="AR75" s="21">
        <v>2</v>
      </c>
      <c r="AS75" s="21">
        <v>4</v>
      </c>
      <c r="AT75" s="21"/>
      <c r="AU75" s="21">
        <v>4</v>
      </c>
    </row>
    <row r="76" spans="1:47" s="11" customFormat="1" ht="34.5">
      <c r="A76" s="15" t="s">
        <v>2</v>
      </c>
      <c r="B76" s="16" t="s">
        <v>153</v>
      </c>
      <c r="C76" s="17" t="s">
        <v>127</v>
      </c>
      <c r="D76" s="18">
        <f t="shared" si="36"/>
        <v>75</v>
      </c>
      <c r="E76" s="18">
        <f t="shared" si="37"/>
        <v>45</v>
      </c>
      <c r="F76" s="19">
        <f t="shared" si="38"/>
        <v>0</v>
      </c>
      <c r="G76" s="19">
        <f t="shared" si="39"/>
        <v>30</v>
      </c>
      <c r="H76" s="20"/>
      <c r="I76" s="20">
        <v>30</v>
      </c>
      <c r="J76" s="20"/>
      <c r="K76" s="20"/>
      <c r="L76" s="19">
        <f t="shared" si="40"/>
        <v>15</v>
      </c>
      <c r="M76" s="18">
        <f t="shared" si="41"/>
        <v>30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>
        <v>30</v>
      </c>
      <c r="AJ76" s="21">
        <v>15</v>
      </c>
      <c r="AK76" s="21">
        <v>30</v>
      </c>
      <c r="AL76" s="21"/>
      <c r="AM76" s="21"/>
      <c r="AN76" s="21"/>
      <c r="AO76" s="21"/>
      <c r="AP76" s="21"/>
      <c r="AQ76" s="21">
        <v>3</v>
      </c>
      <c r="AR76" s="21">
        <v>2</v>
      </c>
      <c r="AS76" s="21">
        <v>3</v>
      </c>
      <c r="AT76" s="21"/>
      <c r="AU76" s="21">
        <v>3</v>
      </c>
    </row>
    <row r="77" spans="1:47" s="11" customFormat="1" ht="34.5">
      <c r="A77" s="15" t="s">
        <v>1</v>
      </c>
      <c r="B77" s="16" t="s">
        <v>154</v>
      </c>
      <c r="C77" s="17" t="s">
        <v>119</v>
      </c>
      <c r="D77" s="18">
        <f t="shared" si="36"/>
        <v>100</v>
      </c>
      <c r="E77" s="18">
        <f t="shared" si="37"/>
        <v>55</v>
      </c>
      <c r="F77" s="19">
        <f t="shared" si="38"/>
        <v>0</v>
      </c>
      <c r="G77" s="19">
        <f t="shared" si="39"/>
        <v>45</v>
      </c>
      <c r="H77" s="20"/>
      <c r="I77" s="20">
        <v>45</v>
      </c>
      <c r="J77" s="20"/>
      <c r="K77" s="20"/>
      <c r="L77" s="19">
        <f t="shared" si="40"/>
        <v>10</v>
      </c>
      <c r="M77" s="18">
        <f t="shared" si="41"/>
        <v>45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>
        <v>45</v>
      </c>
      <c r="AF77" s="21">
        <v>10</v>
      </c>
      <c r="AG77" s="21">
        <v>45</v>
      </c>
      <c r="AH77" s="21"/>
      <c r="AI77" s="21"/>
      <c r="AJ77" s="21"/>
      <c r="AK77" s="21"/>
      <c r="AL77" s="21"/>
      <c r="AM77" s="21"/>
      <c r="AN77" s="21"/>
      <c r="AO77" s="21"/>
      <c r="AP77" s="21">
        <v>4</v>
      </c>
      <c r="AQ77" s="21"/>
      <c r="AR77" s="21">
        <v>2</v>
      </c>
      <c r="AS77" s="21">
        <v>4</v>
      </c>
      <c r="AT77" s="21"/>
      <c r="AU77" s="21">
        <v>4</v>
      </c>
    </row>
    <row r="78" spans="1:47" s="11" customFormat="1" ht="48.75">
      <c r="A78" s="15" t="s">
        <v>0</v>
      </c>
      <c r="B78" s="30" t="s">
        <v>155</v>
      </c>
      <c r="C78" s="17" t="s">
        <v>127</v>
      </c>
      <c r="D78" s="18">
        <f t="shared" si="36"/>
        <v>100</v>
      </c>
      <c r="E78" s="18">
        <f t="shared" si="37"/>
        <v>45</v>
      </c>
      <c r="F78" s="19">
        <f t="shared" si="38"/>
        <v>0</v>
      </c>
      <c r="G78" s="19">
        <f t="shared" si="39"/>
        <v>30</v>
      </c>
      <c r="H78" s="20"/>
      <c r="I78" s="20"/>
      <c r="J78" s="20">
        <v>30</v>
      </c>
      <c r="K78" s="20"/>
      <c r="L78" s="19">
        <f t="shared" si="40"/>
        <v>15</v>
      </c>
      <c r="M78" s="18">
        <f t="shared" si="41"/>
        <v>55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30</v>
      </c>
      <c r="AJ78" s="21">
        <v>15</v>
      </c>
      <c r="AK78" s="21">
        <v>55</v>
      </c>
      <c r="AL78" s="21"/>
      <c r="AM78" s="21"/>
      <c r="AN78" s="21"/>
      <c r="AO78" s="21"/>
      <c r="AP78" s="21"/>
      <c r="AQ78" s="21">
        <v>4</v>
      </c>
      <c r="AR78" s="21">
        <v>2</v>
      </c>
      <c r="AS78" s="21">
        <v>4</v>
      </c>
      <c r="AT78" s="21"/>
      <c r="AU78" s="21">
        <v>4</v>
      </c>
    </row>
    <row r="79" spans="1:47" s="11" customFormat="1" ht="48.75">
      <c r="A79" s="15" t="s">
        <v>10</v>
      </c>
      <c r="B79" s="16" t="s">
        <v>156</v>
      </c>
      <c r="C79" s="24" t="s">
        <v>127</v>
      </c>
      <c r="D79" s="18">
        <f t="shared" si="36"/>
        <v>50</v>
      </c>
      <c r="E79" s="18">
        <f t="shared" si="37"/>
        <v>25</v>
      </c>
      <c r="F79" s="19">
        <f t="shared" si="38"/>
        <v>0</v>
      </c>
      <c r="G79" s="19">
        <f t="shared" si="39"/>
        <v>15</v>
      </c>
      <c r="H79" s="20"/>
      <c r="I79" s="20">
        <v>15</v>
      </c>
      <c r="J79" s="20"/>
      <c r="K79" s="20"/>
      <c r="L79" s="19">
        <f t="shared" si="40"/>
        <v>10</v>
      </c>
      <c r="M79" s="18">
        <f t="shared" si="41"/>
        <v>25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>
        <v>15</v>
      </c>
      <c r="AJ79" s="21">
        <v>10</v>
      </c>
      <c r="AK79" s="21">
        <v>25</v>
      </c>
      <c r="AL79" s="21"/>
      <c r="AM79" s="21"/>
      <c r="AN79" s="21"/>
      <c r="AO79" s="21"/>
      <c r="AP79" s="21"/>
      <c r="AQ79" s="21">
        <v>2</v>
      </c>
      <c r="AR79" s="21">
        <v>1</v>
      </c>
      <c r="AS79" s="21">
        <v>2</v>
      </c>
      <c r="AT79" s="21"/>
      <c r="AU79" s="21">
        <v>2</v>
      </c>
    </row>
    <row r="80" spans="1:47" s="11" customFormat="1" ht="34.5">
      <c r="A80" s="9" t="s">
        <v>157</v>
      </c>
      <c r="B80" s="12" t="s">
        <v>144</v>
      </c>
      <c r="C80" s="31"/>
      <c r="D80" s="13">
        <f>SUM(D81:D87)</f>
        <v>625</v>
      </c>
      <c r="E80" s="13">
        <f aca="true" t="shared" si="42" ref="E80:AU80">SUM(E81:E87)</f>
        <v>325</v>
      </c>
      <c r="F80" s="13">
        <f t="shared" si="42"/>
        <v>0</v>
      </c>
      <c r="G80" s="13">
        <f t="shared" si="42"/>
        <v>240</v>
      </c>
      <c r="H80" s="13">
        <f t="shared" si="42"/>
        <v>0</v>
      </c>
      <c r="I80" s="13">
        <f t="shared" si="42"/>
        <v>210</v>
      </c>
      <c r="J80" s="13">
        <f t="shared" si="42"/>
        <v>30</v>
      </c>
      <c r="K80" s="13">
        <f t="shared" si="42"/>
        <v>0</v>
      </c>
      <c r="L80" s="13">
        <f t="shared" si="42"/>
        <v>85</v>
      </c>
      <c r="M80" s="13">
        <f t="shared" si="42"/>
        <v>300</v>
      </c>
      <c r="N80" s="13">
        <f t="shared" si="42"/>
        <v>0</v>
      </c>
      <c r="O80" s="13">
        <f t="shared" si="42"/>
        <v>0</v>
      </c>
      <c r="P80" s="13">
        <f t="shared" si="42"/>
        <v>0</v>
      </c>
      <c r="Q80" s="13">
        <f t="shared" si="42"/>
        <v>0</v>
      </c>
      <c r="R80" s="13">
        <f t="shared" si="42"/>
        <v>0</v>
      </c>
      <c r="S80" s="13">
        <f t="shared" si="42"/>
        <v>0</v>
      </c>
      <c r="T80" s="13">
        <f t="shared" si="42"/>
        <v>0</v>
      </c>
      <c r="U80" s="13">
        <f t="shared" si="42"/>
        <v>0</v>
      </c>
      <c r="V80" s="13">
        <f t="shared" si="42"/>
        <v>0</v>
      </c>
      <c r="W80" s="13">
        <f t="shared" si="42"/>
        <v>0</v>
      </c>
      <c r="X80" s="13">
        <f t="shared" si="42"/>
        <v>0</v>
      </c>
      <c r="Y80" s="13">
        <f t="shared" si="42"/>
        <v>0</v>
      </c>
      <c r="Z80" s="13">
        <f t="shared" si="42"/>
        <v>0</v>
      </c>
      <c r="AA80" s="13">
        <f t="shared" si="42"/>
        <v>0</v>
      </c>
      <c r="AB80" s="13">
        <f t="shared" si="42"/>
        <v>0</v>
      </c>
      <c r="AC80" s="13">
        <f t="shared" si="42"/>
        <v>0</v>
      </c>
      <c r="AD80" s="13">
        <f t="shared" si="42"/>
        <v>0</v>
      </c>
      <c r="AE80" s="13">
        <f t="shared" si="42"/>
        <v>105</v>
      </c>
      <c r="AF80" s="13">
        <f t="shared" si="42"/>
        <v>40</v>
      </c>
      <c r="AG80" s="13">
        <f t="shared" si="42"/>
        <v>155</v>
      </c>
      <c r="AH80" s="13">
        <f t="shared" si="42"/>
        <v>0</v>
      </c>
      <c r="AI80" s="13">
        <f t="shared" si="42"/>
        <v>135</v>
      </c>
      <c r="AJ80" s="13">
        <f t="shared" si="42"/>
        <v>45</v>
      </c>
      <c r="AK80" s="13">
        <f t="shared" si="42"/>
        <v>145</v>
      </c>
      <c r="AL80" s="13">
        <f t="shared" si="42"/>
        <v>0</v>
      </c>
      <c r="AM80" s="13">
        <f t="shared" si="42"/>
        <v>0</v>
      </c>
      <c r="AN80" s="13">
        <f t="shared" si="42"/>
        <v>0</v>
      </c>
      <c r="AO80" s="13">
        <f t="shared" si="42"/>
        <v>0</v>
      </c>
      <c r="AP80" s="13">
        <f t="shared" si="42"/>
        <v>12</v>
      </c>
      <c r="AQ80" s="13">
        <f t="shared" si="42"/>
        <v>13</v>
      </c>
      <c r="AR80" s="13">
        <f t="shared" si="42"/>
        <v>13</v>
      </c>
      <c r="AS80" s="13">
        <f t="shared" si="42"/>
        <v>25</v>
      </c>
      <c r="AT80" s="13">
        <f t="shared" si="42"/>
        <v>0</v>
      </c>
      <c r="AU80" s="13">
        <f t="shared" si="42"/>
        <v>25</v>
      </c>
    </row>
    <row r="81" spans="1:47" s="11" customFormat="1" ht="34.5">
      <c r="A81" s="15" t="s">
        <v>5</v>
      </c>
      <c r="B81" s="16" t="s">
        <v>73</v>
      </c>
      <c r="C81" s="17" t="s">
        <v>119</v>
      </c>
      <c r="D81" s="18">
        <f aca="true" t="shared" si="43" ref="D81:D87">SUM(E81,M81)</f>
        <v>100</v>
      </c>
      <c r="E81" s="18">
        <f aca="true" t="shared" si="44" ref="E81:E87">SUM(F81,G81,L81)</f>
        <v>45</v>
      </c>
      <c r="F81" s="19">
        <f aca="true" t="shared" si="45" ref="F81:F87">SUM(N81,R81,V81,Z81,AD81,AH81)</f>
        <v>0</v>
      </c>
      <c r="G81" s="19">
        <f aca="true" t="shared" si="46" ref="G81:G87">SUM(O81,S81,W81,AA81,AE81,AI81)</f>
        <v>30</v>
      </c>
      <c r="H81" s="20"/>
      <c r="I81" s="20"/>
      <c r="J81" s="20">
        <v>30</v>
      </c>
      <c r="K81" s="20"/>
      <c r="L81" s="19">
        <f aca="true" t="shared" si="47" ref="L81:L87">SUM(P81,T81,X81,AB81,AF81,AJ81)</f>
        <v>15</v>
      </c>
      <c r="M81" s="18">
        <f aca="true" t="shared" si="48" ref="M81:M87">SUM(Q81,U81,Y81,AC81,AG81,AK81)</f>
        <v>55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>
        <v>30</v>
      </c>
      <c r="AF81" s="21">
        <v>15</v>
      </c>
      <c r="AG81" s="21">
        <v>55</v>
      </c>
      <c r="AH81" s="21"/>
      <c r="AI81" s="21"/>
      <c r="AJ81" s="21"/>
      <c r="AK81" s="21"/>
      <c r="AL81" s="21"/>
      <c r="AM81" s="21"/>
      <c r="AN81" s="21"/>
      <c r="AO81" s="21"/>
      <c r="AP81" s="21">
        <v>4</v>
      </c>
      <c r="AQ81" s="21"/>
      <c r="AR81" s="21">
        <v>2</v>
      </c>
      <c r="AS81" s="21">
        <v>4</v>
      </c>
      <c r="AT81" s="21"/>
      <c r="AU81" s="21">
        <v>4</v>
      </c>
    </row>
    <row r="82" spans="1:47" s="11" customFormat="1" ht="34.5">
      <c r="A82" s="15" t="s">
        <v>4</v>
      </c>
      <c r="B82" s="16" t="s">
        <v>74</v>
      </c>
      <c r="C82" s="17" t="s">
        <v>127</v>
      </c>
      <c r="D82" s="18">
        <f t="shared" si="43"/>
        <v>100</v>
      </c>
      <c r="E82" s="18">
        <f t="shared" si="44"/>
        <v>55</v>
      </c>
      <c r="F82" s="19">
        <f t="shared" si="45"/>
        <v>0</v>
      </c>
      <c r="G82" s="19">
        <f t="shared" si="46"/>
        <v>45</v>
      </c>
      <c r="H82" s="20"/>
      <c r="I82" s="20">
        <v>45</v>
      </c>
      <c r="J82" s="20"/>
      <c r="K82" s="20"/>
      <c r="L82" s="19">
        <f t="shared" si="47"/>
        <v>10</v>
      </c>
      <c r="M82" s="18">
        <f t="shared" si="48"/>
        <v>45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>
        <v>45</v>
      </c>
      <c r="AJ82" s="21">
        <v>10</v>
      </c>
      <c r="AK82" s="21">
        <v>45</v>
      </c>
      <c r="AL82" s="21"/>
      <c r="AM82" s="21"/>
      <c r="AN82" s="21"/>
      <c r="AO82" s="21"/>
      <c r="AP82" s="21"/>
      <c r="AQ82" s="21">
        <v>4</v>
      </c>
      <c r="AR82" s="21">
        <v>2</v>
      </c>
      <c r="AS82" s="21">
        <v>4</v>
      </c>
      <c r="AT82" s="21"/>
      <c r="AU82" s="21">
        <v>4</v>
      </c>
    </row>
    <row r="83" spans="1:47" s="11" customFormat="1" ht="34.5">
      <c r="A83" s="15" t="s">
        <v>3</v>
      </c>
      <c r="B83" s="16" t="s">
        <v>75</v>
      </c>
      <c r="C83" s="17" t="s">
        <v>127</v>
      </c>
      <c r="D83" s="18">
        <f t="shared" si="43"/>
        <v>75</v>
      </c>
      <c r="E83" s="18">
        <f t="shared" si="44"/>
        <v>45</v>
      </c>
      <c r="F83" s="19">
        <f t="shared" si="45"/>
        <v>0</v>
      </c>
      <c r="G83" s="19">
        <f t="shared" si="46"/>
        <v>30</v>
      </c>
      <c r="H83" s="20"/>
      <c r="I83" s="20">
        <v>30</v>
      </c>
      <c r="J83" s="20"/>
      <c r="K83" s="20"/>
      <c r="L83" s="19">
        <f t="shared" si="47"/>
        <v>15</v>
      </c>
      <c r="M83" s="18">
        <f t="shared" si="48"/>
        <v>30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>
        <v>30</v>
      </c>
      <c r="AJ83" s="21">
        <v>15</v>
      </c>
      <c r="AK83" s="21">
        <v>30</v>
      </c>
      <c r="AL83" s="21"/>
      <c r="AM83" s="21"/>
      <c r="AN83" s="21"/>
      <c r="AO83" s="21"/>
      <c r="AP83" s="21"/>
      <c r="AQ83" s="21">
        <v>3</v>
      </c>
      <c r="AR83" s="21">
        <v>2</v>
      </c>
      <c r="AS83" s="21">
        <v>3</v>
      </c>
      <c r="AT83" s="21"/>
      <c r="AU83" s="21">
        <v>3</v>
      </c>
    </row>
    <row r="84" spans="1:47" s="11" customFormat="1" ht="34.5">
      <c r="A84" s="15" t="s">
        <v>2</v>
      </c>
      <c r="B84" s="16" t="s">
        <v>76</v>
      </c>
      <c r="C84" s="17" t="s">
        <v>119</v>
      </c>
      <c r="D84" s="18">
        <f t="shared" si="43"/>
        <v>100</v>
      </c>
      <c r="E84" s="18">
        <f t="shared" si="44"/>
        <v>45</v>
      </c>
      <c r="F84" s="19">
        <f t="shared" si="45"/>
        <v>0</v>
      </c>
      <c r="G84" s="19">
        <f t="shared" si="46"/>
        <v>30</v>
      </c>
      <c r="H84" s="20"/>
      <c r="I84" s="20">
        <v>30</v>
      </c>
      <c r="J84" s="20"/>
      <c r="K84" s="20"/>
      <c r="L84" s="19">
        <f t="shared" si="47"/>
        <v>15</v>
      </c>
      <c r="M84" s="18">
        <f t="shared" si="48"/>
        <v>55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30</v>
      </c>
      <c r="AF84" s="21">
        <v>15</v>
      </c>
      <c r="AG84" s="21">
        <v>55</v>
      </c>
      <c r="AH84" s="21"/>
      <c r="AI84" s="21"/>
      <c r="AJ84" s="21"/>
      <c r="AK84" s="21"/>
      <c r="AL84" s="21"/>
      <c r="AM84" s="21"/>
      <c r="AN84" s="21"/>
      <c r="AO84" s="21"/>
      <c r="AP84" s="21">
        <v>4</v>
      </c>
      <c r="AQ84" s="21"/>
      <c r="AR84" s="21">
        <v>2</v>
      </c>
      <c r="AS84" s="21">
        <v>4</v>
      </c>
      <c r="AT84" s="21"/>
      <c r="AU84" s="21">
        <v>4</v>
      </c>
    </row>
    <row r="85" spans="1:47" s="11" customFormat="1" ht="34.5">
      <c r="A85" s="15" t="s">
        <v>1</v>
      </c>
      <c r="B85" s="16" t="s">
        <v>77</v>
      </c>
      <c r="C85" s="17" t="s">
        <v>119</v>
      </c>
      <c r="D85" s="18">
        <f t="shared" si="43"/>
        <v>100</v>
      </c>
      <c r="E85" s="18">
        <f t="shared" si="44"/>
        <v>55</v>
      </c>
      <c r="F85" s="19">
        <f t="shared" si="45"/>
        <v>0</v>
      </c>
      <c r="G85" s="19">
        <f t="shared" si="46"/>
        <v>45</v>
      </c>
      <c r="H85" s="20"/>
      <c r="I85" s="20">
        <v>45</v>
      </c>
      <c r="J85" s="20"/>
      <c r="K85" s="20"/>
      <c r="L85" s="19">
        <f t="shared" si="47"/>
        <v>10</v>
      </c>
      <c r="M85" s="18">
        <f t="shared" si="48"/>
        <v>45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>
        <v>45</v>
      </c>
      <c r="AF85" s="21">
        <v>10</v>
      </c>
      <c r="AG85" s="21">
        <v>45</v>
      </c>
      <c r="AH85" s="21"/>
      <c r="AI85" s="21"/>
      <c r="AJ85" s="21"/>
      <c r="AK85" s="21"/>
      <c r="AL85" s="21"/>
      <c r="AM85" s="21"/>
      <c r="AN85" s="21"/>
      <c r="AO85" s="21"/>
      <c r="AP85" s="21">
        <v>4</v>
      </c>
      <c r="AQ85" s="21"/>
      <c r="AR85" s="21">
        <v>2</v>
      </c>
      <c r="AS85" s="21">
        <v>4</v>
      </c>
      <c r="AT85" s="21"/>
      <c r="AU85" s="21">
        <v>4</v>
      </c>
    </row>
    <row r="86" spans="1:47" s="11" customFormat="1" ht="34.5">
      <c r="A86" s="15" t="s">
        <v>0</v>
      </c>
      <c r="B86" s="16" t="s">
        <v>78</v>
      </c>
      <c r="C86" s="17" t="s">
        <v>127</v>
      </c>
      <c r="D86" s="18">
        <f t="shared" si="43"/>
        <v>100</v>
      </c>
      <c r="E86" s="18">
        <f t="shared" si="44"/>
        <v>55</v>
      </c>
      <c r="F86" s="19">
        <f t="shared" si="45"/>
        <v>0</v>
      </c>
      <c r="G86" s="19">
        <f t="shared" si="46"/>
        <v>45</v>
      </c>
      <c r="H86" s="20"/>
      <c r="I86" s="20">
        <v>45</v>
      </c>
      <c r="J86" s="20"/>
      <c r="K86" s="20"/>
      <c r="L86" s="19">
        <f t="shared" si="47"/>
        <v>10</v>
      </c>
      <c r="M86" s="18">
        <f t="shared" si="48"/>
        <v>45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45</v>
      </c>
      <c r="AJ86" s="21">
        <v>10</v>
      </c>
      <c r="AK86" s="21">
        <v>45</v>
      </c>
      <c r="AL86" s="21"/>
      <c r="AM86" s="21"/>
      <c r="AN86" s="21"/>
      <c r="AO86" s="21"/>
      <c r="AP86" s="21"/>
      <c r="AQ86" s="21">
        <v>4</v>
      </c>
      <c r="AR86" s="21">
        <v>2</v>
      </c>
      <c r="AS86" s="21">
        <v>4</v>
      </c>
      <c r="AT86" s="21"/>
      <c r="AU86" s="21">
        <v>4</v>
      </c>
    </row>
    <row r="87" spans="1:47" s="11" customFormat="1" ht="48.75">
      <c r="A87" s="15" t="s">
        <v>10</v>
      </c>
      <c r="B87" s="16" t="s">
        <v>79</v>
      </c>
      <c r="C87" s="24" t="s">
        <v>127</v>
      </c>
      <c r="D87" s="18">
        <f t="shared" si="43"/>
        <v>50</v>
      </c>
      <c r="E87" s="18">
        <f t="shared" si="44"/>
        <v>25</v>
      </c>
      <c r="F87" s="19">
        <f t="shared" si="45"/>
        <v>0</v>
      </c>
      <c r="G87" s="19">
        <f t="shared" si="46"/>
        <v>15</v>
      </c>
      <c r="H87" s="20"/>
      <c r="I87" s="20">
        <v>15</v>
      </c>
      <c r="J87" s="20"/>
      <c r="K87" s="20"/>
      <c r="L87" s="19">
        <f t="shared" si="47"/>
        <v>10</v>
      </c>
      <c r="M87" s="18">
        <f t="shared" si="48"/>
        <v>25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>
        <v>15</v>
      </c>
      <c r="AJ87" s="21">
        <v>10</v>
      </c>
      <c r="AK87" s="21">
        <v>25</v>
      </c>
      <c r="AL87" s="21"/>
      <c r="AM87" s="21"/>
      <c r="AN87" s="21"/>
      <c r="AO87" s="21"/>
      <c r="AP87" s="21"/>
      <c r="AQ87" s="21">
        <v>2</v>
      </c>
      <c r="AR87" s="21">
        <v>1</v>
      </c>
      <c r="AS87" s="21">
        <v>2</v>
      </c>
      <c r="AT87" s="21"/>
      <c r="AU87" s="21">
        <v>2</v>
      </c>
    </row>
    <row r="88" spans="1:47" s="11" customFormat="1" ht="34.5">
      <c r="A88" s="57" t="s">
        <v>145</v>
      </c>
      <c r="B88" s="58"/>
      <c r="C88" s="59"/>
      <c r="D88" s="55">
        <f aca="true" t="shared" si="49" ref="D88:AU88">SUM(D8,D16,D29,D56)</f>
        <v>4615</v>
      </c>
      <c r="E88" s="55">
        <f t="shared" si="49"/>
        <v>2335</v>
      </c>
      <c r="F88" s="55">
        <f t="shared" si="49"/>
        <v>390</v>
      </c>
      <c r="G88" s="55">
        <f t="shared" si="49"/>
        <v>1470</v>
      </c>
      <c r="H88" s="55">
        <f t="shared" si="49"/>
        <v>315</v>
      </c>
      <c r="I88" s="55">
        <f t="shared" si="49"/>
        <v>525</v>
      </c>
      <c r="J88" s="55">
        <f t="shared" si="49"/>
        <v>150</v>
      </c>
      <c r="K88" s="55">
        <f t="shared" si="49"/>
        <v>480</v>
      </c>
      <c r="L88" s="55">
        <f t="shared" si="49"/>
        <v>475</v>
      </c>
      <c r="M88" s="55">
        <f t="shared" si="49"/>
        <v>2280</v>
      </c>
      <c r="N88" s="18">
        <f t="shared" si="49"/>
        <v>135</v>
      </c>
      <c r="O88" s="18">
        <f t="shared" si="49"/>
        <v>120</v>
      </c>
      <c r="P88" s="18">
        <f t="shared" si="49"/>
        <v>95</v>
      </c>
      <c r="Q88" s="18">
        <f t="shared" si="49"/>
        <v>455</v>
      </c>
      <c r="R88" s="18">
        <f t="shared" si="49"/>
        <v>120</v>
      </c>
      <c r="S88" s="18">
        <f t="shared" si="49"/>
        <v>150</v>
      </c>
      <c r="T88" s="18">
        <f t="shared" si="49"/>
        <v>80</v>
      </c>
      <c r="U88" s="18">
        <f t="shared" si="49"/>
        <v>455</v>
      </c>
      <c r="V88" s="18">
        <f t="shared" si="49"/>
        <v>60</v>
      </c>
      <c r="W88" s="18">
        <f t="shared" si="49"/>
        <v>285</v>
      </c>
      <c r="X88" s="18">
        <f t="shared" si="49"/>
        <v>90</v>
      </c>
      <c r="Y88" s="18">
        <f t="shared" si="49"/>
        <v>315</v>
      </c>
      <c r="Z88" s="18">
        <f t="shared" si="49"/>
        <v>45</v>
      </c>
      <c r="AA88" s="18">
        <f t="shared" si="49"/>
        <v>285</v>
      </c>
      <c r="AB88" s="18">
        <f t="shared" si="49"/>
        <v>50</v>
      </c>
      <c r="AC88" s="18">
        <f t="shared" si="49"/>
        <v>375</v>
      </c>
      <c r="AD88" s="18">
        <f t="shared" si="49"/>
        <v>15</v>
      </c>
      <c r="AE88" s="18">
        <f t="shared" si="49"/>
        <v>330</v>
      </c>
      <c r="AF88" s="18">
        <f t="shared" si="49"/>
        <v>75</v>
      </c>
      <c r="AG88" s="18">
        <f t="shared" si="49"/>
        <v>330</v>
      </c>
      <c r="AH88" s="18">
        <f t="shared" si="49"/>
        <v>15</v>
      </c>
      <c r="AI88" s="18">
        <f t="shared" si="49"/>
        <v>300</v>
      </c>
      <c r="AJ88" s="18">
        <f t="shared" si="49"/>
        <v>85</v>
      </c>
      <c r="AK88" s="18">
        <f t="shared" si="49"/>
        <v>350</v>
      </c>
      <c r="AL88" s="18">
        <f t="shared" si="49"/>
        <v>30</v>
      </c>
      <c r="AM88" s="18">
        <f t="shared" si="49"/>
        <v>30</v>
      </c>
      <c r="AN88" s="18">
        <f t="shared" si="49"/>
        <v>30</v>
      </c>
      <c r="AO88" s="18">
        <f t="shared" si="49"/>
        <v>30</v>
      </c>
      <c r="AP88" s="18">
        <f t="shared" si="49"/>
        <v>30</v>
      </c>
      <c r="AQ88" s="18">
        <f t="shared" si="49"/>
        <v>30</v>
      </c>
      <c r="AR88" s="55">
        <f t="shared" si="49"/>
        <v>91</v>
      </c>
      <c r="AS88" s="55">
        <f t="shared" si="49"/>
        <v>117</v>
      </c>
      <c r="AT88" s="55">
        <f t="shared" si="49"/>
        <v>28</v>
      </c>
      <c r="AU88" s="55">
        <f t="shared" si="49"/>
        <v>83</v>
      </c>
    </row>
    <row r="89" spans="1:47" s="11" customFormat="1" ht="34.5">
      <c r="A89" s="60"/>
      <c r="B89" s="61"/>
      <c r="C89" s="62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>
        <f>SUM(N88:Q88)</f>
        <v>805</v>
      </c>
      <c r="O89" s="55"/>
      <c r="P89" s="55"/>
      <c r="Q89" s="55"/>
      <c r="R89" s="55">
        <f>SUM(R88:U88)</f>
        <v>805</v>
      </c>
      <c r="S89" s="55"/>
      <c r="T89" s="55"/>
      <c r="U89" s="55"/>
      <c r="V89" s="55">
        <f>SUM(V88:Y88)</f>
        <v>750</v>
      </c>
      <c r="W89" s="55"/>
      <c r="X89" s="55"/>
      <c r="Y89" s="55"/>
      <c r="Z89" s="55">
        <f>SUM(Z88:AC88)</f>
        <v>755</v>
      </c>
      <c r="AA89" s="55"/>
      <c r="AB89" s="55"/>
      <c r="AC89" s="55"/>
      <c r="AD89" s="55">
        <f>SUM(AD88:AG88)</f>
        <v>750</v>
      </c>
      <c r="AE89" s="55"/>
      <c r="AF89" s="55"/>
      <c r="AG89" s="55"/>
      <c r="AH89" s="55">
        <f>SUM(AH88:AK88)</f>
        <v>750</v>
      </c>
      <c r="AI89" s="55"/>
      <c r="AJ89" s="55"/>
      <c r="AK89" s="55"/>
      <c r="AL89" s="55">
        <f>SUM(AL88:AQ88)</f>
        <v>180</v>
      </c>
      <c r="AM89" s="55"/>
      <c r="AN89" s="55"/>
      <c r="AO89" s="55"/>
      <c r="AP89" s="55"/>
      <c r="AQ89" s="55"/>
      <c r="AR89" s="55"/>
      <c r="AS89" s="55"/>
      <c r="AT89" s="55"/>
      <c r="AU89" s="55"/>
    </row>
    <row r="90" spans="1:47" s="11" customFormat="1" ht="34.5">
      <c r="A90" s="65" t="s">
        <v>146</v>
      </c>
      <c r="B90" s="66"/>
      <c r="C90" s="67"/>
      <c r="D90" s="63">
        <f aca="true" t="shared" si="50" ref="D90:AU90">SUM(D8,D16,D29,D64)</f>
        <v>4615</v>
      </c>
      <c r="E90" s="63">
        <f t="shared" si="50"/>
        <v>2335</v>
      </c>
      <c r="F90" s="63">
        <f t="shared" si="50"/>
        <v>390</v>
      </c>
      <c r="G90" s="63">
        <f t="shared" si="50"/>
        <v>1470</v>
      </c>
      <c r="H90" s="63">
        <f t="shared" si="50"/>
        <v>315</v>
      </c>
      <c r="I90" s="63">
        <f t="shared" si="50"/>
        <v>540</v>
      </c>
      <c r="J90" s="63">
        <f t="shared" si="50"/>
        <v>135</v>
      </c>
      <c r="K90" s="63">
        <f t="shared" si="50"/>
        <v>480</v>
      </c>
      <c r="L90" s="63">
        <f t="shared" si="50"/>
        <v>475</v>
      </c>
      <c r="M90" s="63">
        <f t="shared" si="50"/>
        <v>2280</v>
      </c>
      <c r="N90" s="18">
        <f t="shared" si="50"/>
        <v>135</v>
      </c>
      <c r="O90" s="18">
        <f t="shared" si="50"/>
        <v>120</v>
      </c>
      <c r="P90" s="18">
        <f t="shared" si="50"/>
        <v>95</v>
      </c>
      <c r="Q90" s="18">
        <f t="shared" si="50"/>
        <v>455</v>
      </c>
      <c r="R90" s="18">
        <f t="shared" si="50"/>
        <v>120</v>
      </c>
      <c r="S90" s="18">
        <f t="shared" si="50"/>
        <v>150</v>
      </c>
      <c r="T90" s="18">
        <f t="shared" si="50"/>
        <v>80</v>
      </c>
      <c r="U90" s="18">
        <f t="shared" si="50"/>
        <v>455</v>
      </c>
      <c r="V90" s="18">
        <f t="shared" si="50"/>
        <v>60</v>
      </c>
      <c r="W90" s="18">
        <f t="shared" si="50"/>
        <v>285</v>
      </c>
      <c r="X90" s="18">
        <f t="shared" si="50"/>
        <v>90</v>
      </c>
      <c r="Y90" s="18">
        <f t="shared" si="50"/>
        <v>315</v>
      </c>
      <c r="Z90" s="18">
        <f t="shared" si="50"/>
        <v>45</v>
      </c>
      <c r="AA90" s="18">
        <f t="shared" si="50"/>
        <v>285</v>
      </c>
      <c r="AB90" s="18">
        <f t="shared" si="50"/>
        <v>50</v>
      </c>
      <c r="AC90" s="18">
        <f t="shared" si="50"/>
        <v>375</v>
      </c>
      <c r="AD90" s="18">
        <f t="shared" si="50"/>
        <v>15</v>
      </c>
      <c r="AE90" s="18">
        <f t="shared" si="50"/>
        <v>315</v>
      </c>
      <c r="AF90" s="18">
        <f t="shared" si="50"/>
        <v>80</v>
      </c>
      <c r="AG90" s="18">
        <f t="shared" si="50"/>
        <v>340</v>
      </c>
      <c r="AH90" s="18">
        <f t="shared" si="50"/>
        <v>15</v>
      </c>
      <c r="AI90" s="18">
        <f t="shared" si="50"/>
        <v>315</v>
      </c>
      <c r="AJ90" s="18">
        <f t="shared" si="50"/>
        <v>80</v>
      </c>
      <c r="AK90" s="18">
        <f t="shared" si="50"/>
        <v>340</v>
      </c>
      <c r="AL90" s="18">
        <f t="shared" si="50"/>
        <v>30</v>
      </c>
      <c r="AM90" s="18">
        <f t="shared" si="50"/>
        <v>30</v>
      </c>
      <c r="AN90" s="18">
        <f t="shared" si="50"/>
        <v>30</v>
      </c>
      <c r="AO90" s="18">
        <f t="shared" si="50"/>
        <v>30</v>
      </c>
      <c r="AP90" s="18">
        <f t="shared" si="50"/>
        <v>30</v>
      </c>
      <c r="AQ90" s="18">
        <f t="shared" si="50"/>
        <v>30</v>
      </c>
      <c r="AR90" s="63">
        <f t="shared" si="50"/>
        <v>91</v>
      </c>
      <c r="AS90" s="63">
        <f t="shared" si="50"/>
        <v>117</v>
      </c>
      <c r="AT90" s="63">
        <f t="shared" si="50"/>
        <v>28</v>
      </c>
      <c r="AU90" s="63">
        <f t="shared" si="50"/>
        <v>83</v>
      </c>
    </row>
    <row r="91" spans="1:47" s="11" customFormat="1" ht="34.5">
      <c r="A91" s="68"/>
      <c r="B91" s="69"/>
      <c r="C91" s="70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52">
        <f>SUM(N90:Q90)</f>
        <v>805</v>
      </c>
      <c r="O91" s="53"/>
      <c r="P91" s="53"/>
      <c r="Q91" s="54"/>
      <c r="R91" s="52">
        <f>SUM(R90:U90)</f>
        <v>805</v>
      </c>
      <c r="S91" s="53"/>
      <c r="T91" s="53"/>
      <c r="U91" s="54"/>
      <c r="V91" s="52">
        <f>SUM(V90:Y90)</f>
        <v>750</v>
      </c>
      <c r="W91" s="53"/>
      <c r="X91" s="53"/>
      <c r="Y91" s="54"/>
      <c r="Z91" s="52">
        <f>SUM(Z90:AC90)</f>
        <v>755</v>
      </c>
      <c r="AA91" s="53"/>
      <c r="AB91" s="53"/>
      <c r="AC91" s="54"/>
      <c r="AD91" s="52">
        <f>SUM(AD90:AG90)</f>
        <v>750</v>
      </c>
      <c r="AE91" s="53"/>
      <c r="AF91" s="53"/>
      <c r="AG91" s="54"/>
      <c r="AH91" s="52">
        <f>SUM(AH90:AK90)</f>
        <v>750</v>
      </c>
      <c r="AI91" s="53"/>
      <c r="AJ91" s="53"/>
      <c r="AK91" s="54"/>
      <c r="AL91" s="52">
        <f>SUM(AL90:AQ90)</f>
        <v>180</v>
      </c>
      <c r="AM91" s="53"/>
      <c r="AN91" s="53"/>
      <c r="AO91" s="53"/>
      <c r="AP91" s="53"/>
      <c r="AQ91" s="54"/>
      <c r="AR91" s="64"/>
      <c r="AS91" s="64"/>
      <c r="AT91" s="64"/>
      <c r="AU91" s="64"/>
    </row>
    <row r="92" spans="1:47" s="11" customFormat="1" ht="34.5">
      <c r="A92" s="57" t="s">
        <v>158</v>
      </c>
      <c r="B92" s="58"/>
      <c r="C92" s="59"/>
      <c r="D92" s="55">
        <f aca="true" t="shared" si="51" ref="D92:AU92">SUM(D8,D16,D29,D72)</f>
        <v>4615</v>
      </c>
      <c r="E92" s="55">
        <f t="shared" si="51"/>
        <v>2335</v>
      </c>
      <c r="F92" s="55">
        <f t="shared" si="51"/>
        <v>390</v>
      </c>
      <c r="G92" s="55">
        <f t="shared" si="51"/>
        <v>1470</v>
      </c>
      <c r="H92" s="55">
        <f t="shared" si="51"/>
        <v>315</v>
      </c>
      <c r="I92" s="55">
        <f t="shared" si="51"/>
        <v>540</v>
      </c>
      <c r="J92" s="55">
        <f t="shared" si="51"/>
        <v>135</v>
      </c>
      <c r="K92" s="55">
        <f t="shared" si="51"/>
        <v>480</v>
      </c>
      <c r="L92" s="55">
        <f t="shared" si="51"/>
        <v>475</v>
      </c>
      <c r="M92" s="55">
        <f t="shared" si="51"/>
        <v>2280</v>
      </c>
      <c r="N92" s="18">
        <f t="shared" si="51"/>
        <v>135</v>
      </c>
      <c r="O92" s="18">
        <f t="shared" si="51"/>
        <v>120</v>
      </c>
      <c r="P92" s="18">
        <f t="shared" si="51"/>
        <v>95</v>
      </c>
      <c r="Q92" s="18">
        <f t="shared" si="51"/>
        <v>455</v>
      </c>
      <c r="R92" s="18">
        <f t="shared" si="51"/>
        <v>120</v>
      </c>
      <c r="S92" s="18">
        <f t="shared" si="51"/>
        <v>150</v>
      </c>
      <c r="T92" s="18">
        <f t="shared" si="51"/>
        <v>80</v>
      </c>
      <c r="U92" s="18">
        <f t="shared" si="51"/>
        <v>455</v>
      </c>
      <c r="V92" s="18">
        <f t="shared" si="51"/>
        <v>60</v>
      </c>
      <c r="W92" s="18">
        <f t="shared" si="51"/>
        <v>285</v>
      </c>
      <c r="X92" s="18">
        <f t="shared" si="51"/>
        <v>90</v>
      </c>
      <c r="Y92" s="18">
        <f t="shared" si="51"/>
        <v>315</v>
      </c>
      <c r="Z92" s="18">
        <f t="shared" si="51"/>
        <v>45</v>
      </c>
      <c r="AA92" s="18">
        <f t="shared" si="51"/>
        <v>285</v>
      </c>
      <c r="AB92" s="18">
        <f t="shared" si="51"/>
        <v>50</v>
      </c>
      <c r="AC92" s="18">
        <f t="shared" si="51"/>
        <v>375</v>
      </c>
      <c r="AD92" s="18">
        <f t="shared" si="51"/>
        <v>15</v>
      </c>
      <c r="AE92" s="18">
        <f t="shared" si="51"/>
        <v>330</v>
      </c>
      <c r="AF92" s="18">
        <f t="shared" si="51"/>
        <v>75</v>
      </c>
      <c r="AG92" s="18">
        <f t="shared" si="51"/>
        <v>330</v>
      </c>
      <c r="AH92" s="18">
        <f t="shared" si="51"/>
        <v>15</v>
      </c>
      <c r="AI92" s="18">
        <f t="shared" si="51"/>
        <v>300</v>
      </c>
      <c r="AJ92" s="18">
        <f t="shared" si="51"/>
        <v>85</v>
      </c>
      <c r="AK92" s="18">
        <f t="shared" si="51"/>
        <v>350</v>
      </c>
      <c r="AL92" s="18">
        <f t="shared" si="51"/>
        <v>30</v>
      </c>
      <c r="AM92" s="18">
        <f t="shared" si="51"/>
        <v>30</v>
      </c>
      <c r="AN92" s="18">
        <f t="shared" si="51"/>
        <v>30</v>
      </c>
      <c r="AO92" s="18">
        <f t="shared" si="51"/>
        <v>30</v>
      </c>
      <c r="AP92" s="18">
        <f t="shared" si="51"/>
        <v>30</v>
      </c>
      <c r="AQ92" s="18">
        <f t="shared" si="51"/>
        <v>30</v>
      </c>
      <c r="AR92" s="55">
        <f t="shared" si="51"/>
        <v>91</v>
      </c>
      <c r="AS92" s="55">
        <f t="shared" si="51"/>
        <v>117</v>
      </c>
      <c r="AT92" s="55">
        <f t="shared" si="51"/>
        <v>28</v>
      </c>
      <c r="AU92" s="55">
        <f t="shared" si="51"/>
        <v>83</v>
      </c>
    </row>
    <row r="93" spans="1:47" s="11" customFormat="1" ht="34.5">
      <c r="A93" s="60"/>
      <c r="B93" s="61"/>
      <c r="C93" s="62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>
        <f>SUM(N92:Q92)</f>
        <v>805</v>
      </c>
      <c r="O93" s="55"/>
      <c r="P93" s="55"/>
      <c r="Q93" s="55"/>
      <c r="R93" s="55">
        <f>SUM(R92:U92)</f>
        <v>805</v>
      </c>
      <c r="S93" s="55"/>
      <c r="T93" s="55"/>
      <c r="U93" s="55"/>
      <c r="V93" s="55">
        <f>SUM(V92:Y92)</f>
        <v>750</v>
      </c>
      <c r="W93" s="55"/>
      <c r="X93" s="55"/>
      <c r="Y93" s="55"/>
      <c r="Z93" s="55">
        <f>SUM(Z92:AC92)</f>
        <v>755</v>
      </c>
      <c r="AA93" s="55"/>
      <c r="AB93" s="55"/>
      <c r="AC93" s="55"/>
      <c r="AD93" s="55">
        <f>SUM(AD92:AG92)</f>
        <v>750</v>
      </c>
      <c r="AE93" s="55"/>
      <c r="AF93" s="55"/>
      <c r="AG93" s="55"/>
      <c r="AH93" s="55">
        <f>SUM(AH92:AK92)</f>
        <v>750</v>
      </c>
      <c r="AI93" s="55"/>
      <c r="AJ93" s="55"/>
      <c r="AK93" s="55"/>
      <c r="AL93" s="55">
        <f>SUM(AL92:AQ92)</f>
        <v>180</v>
      </c>
      <c r="AM93" s="55"/>
      <c r="AN93" s="55"/>
      <c r="AO93" s="55"/>
      <c r="AP93" s="55"/>
      <c r="AQ93" s="55"/>
      <c r="AR93" s="55"/>
      <c r="AS93" s="55"/>
      <c r="AT93" s="55"/>
      <c r="AU93" s="55"/>
    </row>
    <row r="94" spans="1:47" s="11" customFormat="1" ht="34.5">
      <c r="A94" s="57" t="s">
        <v>147</v>
      </c>
      <c r="B94" s="58"/>
      <c r="C94" s="59"/>
      <c r="D94" s="55">
        <f aca="true" t="shared" si="52" ref="D94:AU94">SUM(D8,D16,D29,D80)</f>
        <v>4615</v>
      </c>
      <c r="E94" s="55">
        <f t="shared" si="52"/>
        <v>2335</v>
      </c>
      <c r="F94" s="55">
        <f t="shared" si="52"/>
        <v>390</v>
      </c>
      <c r="G94" s="55">
        <f t="shared" si="52"/>
        <v>1470</v>
      </c>
      <c r="H94" s="55">
        <f t="shared" si="52"/>
        <v>315</v>
      </c>
      <c r="I94" s="55">
        <f t="shared" si="52"/>
        <v>540</v>
      </c>
      <c r="J94" s="55">
        <f t="shared" si="52"/>
        <v>135</v>
      </c>
      <c r="K94" s="55">
        <f t="shared" si="52"/>
        <v>480</v>
      </c>
      <c r="L94" s="55">
        <f t="shared" si="52"/>
        <v>475</v>
      </c>
      <c r="M94" s="55">
        <f t="shared" si="52"/>
        <v>2280</v>
      </c>
      <c r="N94" s="18">
        <f t="shared" si="52"/>
        <v>135</v>
      </c>
      <c r="O94" s="18">
        <f t="shared" si="52"/>
        <v>120</v>
      </c>
      <c r="P94" s="18">
        <f t="shared" si="52"/>
        <v>95</v>
      </c>
      <c r="Q94" s="18">
        <f t="shared" si="52"/>
        <v>455</v>
      </c>
      <c r="R94" s="18">
        <f t="shared" si="52"/>
        <v>120</v>
      </c>
      <c r="S94" s="18">
        <f t="shared" si="52"/>
        <v>150</v>
      </c>
      <c r="T94" s="18">
        <f t="shared" si="52"/>
        <v>80</v>
      </c>
      <c r="U94" s="18">
        <f t="shared" si="52"/>
        <v>455</v>
      </c>
      <c r="V94" s="18">
        <f t="shared" si="52"/>
        <v>60</v>
      </c>
      <c r="W94" s="18">
        <f t="shared" si="52"/>
        <v>285</v>
      </c>
      <c r="X94" s="18">
        <f t="shared" si="52"/>
        <v>90</v>
      </c>
      <c r="Y94" s="18">
        <f t="shared" si="52"/>
        <v>315</v>
      </c>
      <c r="Z94" s="18">
        <f t="shared" si="52"/>
        <v>45</v>
      </c>
      <c r="AA94" s="18">
        <f t="shared" si="52"/>
        <v>285</v>
      </c>
      <c r="AB94" s="18">
        <f t="shared" si="52"/>
        <v>50</v>
      </c>
      <c r="AC94" s="18">
        <f t="shared" si="52"/>
        <v>375</v>
      </c>
      <c r="AD94" s="18">
        <f t="shared" si="52"/>
        <v>15</v>
      </c>
      <c r="AE94" s="18">
        <f t="shared" si="52"/>
        <v>315</v>
      </c>
      <c r="AF94" s="18">
        <f t="shared" si="52"/>
        <v>80</v>
      </c>
      <c r="AG94" s="18">
        <f t="shared" si="52"/>
        <v>340</v>
      </c>
      <c r="AH94" s="18">
        <f t="shared" si="52"/>
        <v>15</v>
      </c>
      <c r="AI94" s="18">
        <f t="shared" si="52"/>
        <v>315</v>
      </c>
      <c r="AJ94" s="18">
        <f t="shared" si="52"/>
        <v>80</v>
      </c>
      <c r="AK94" s="18">
        <f t="shared" si="52"/>
        <v>340</v>
      </c>
      <c r="AL94" s="18">
        <f t="shared" si="52"/>
        <v>30</v>
      </c>
      <c r="AM94" s="18">
        <f t="shared" si="52"/>
        <v>30</v>
      </c>
      <c r="AN94" s="18">
        <f t="shared" si="52"/>
        <v>30</v>
      </c>
      <c r="AO94" s="18">
        <f t="shared" si="52"/>
        <v>30</v>
      </c>
      <c r="AP94" s="18">
        <f t="shared" si="52"/>
        <v>30</v>
      </c>
      <c r="AQ94" s="18">
        <f t="shared" si="52"/>
        <v>30</v>
      </c>
      <c r="AR94" s="55">
        <f t="shared" si="52"/>
        <v>91</v>
      </c>
      <c r="AS94" s="55">
        <f t="shared" si="52"/>
        <v>117</v>
      </c>
      <c r="AT94" s="55">
        <f t="shared" si="52"/>
        <v>28</v>
      </c>
      <c r="AU94" s="55">
        <f t="shared" si="52"/>
        <v>83</v>
      </c>
    </row>
    <row r="95" spans="1:47" s="11" customFormat="1" ht="34.5">
      <c r="A95" s="60"/>
      <c r="B95" s="61"/>
      <c r="C95" s="62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>
        <f>SUM(N94:Q94)</f>
        <v>805</v>
      </c>
      <c r="O95" s="55"/>
      <c r="P95" s="55"/>
      <c r="Q95" s="55"/>
      <c r="R95" s="55">
        <f>SUM(R94:U94)</f>
        <v>805</v>
      </c>
      <c r="S95" s="55"/>
      <c r="T95" s="55"/>
      <c r="U95" s="55"/>
      <c r="V95" s="55">
        <f>SUM(V94:Y94)</f>
        <v>750</v>
      </c>
      <c r="W95" s="55"/>
      <c r="X95" s="55"/>
      <c r="Y95" s="55"/>
      <c r="Z95" s="55">
        <f>SUM(Z94:AC94)</f>
        <v>755</v>
      </c>
      <c r="AA95" s="55"/>
      <c r="AB95" s="55"/>
      <c r="AC95" s="55"/>
      <c r="AD95" s="55">
        <f>SUM(AD94:AG94)</f>
        <v>750</v>
      </c>
      <c r="AE95" s="55"/>
      <c r="AF95" s="55"/>
      <c r="AG95" s="55"/>
      <c r="AH95" s="55">
        <f>SUM(AH94:AK94)</f>
        <v>750</v>
      </c>
      <c r="AI95" s="55"/>
      <c r="AJ95" s="55"/>
      <c r="AK95" s="55"/>
      <c r="AL95" s="55">
        <f>SUM(AL94:AQ94)</f>
        <v>180</v>
      </c>
      <c r="AM95" s="55"/>
      <c r="AN95" s="55"/>
      <c r="AO95" s="55"/>
      <c r="AP95" s="55"/>
      <c r="AQ95" s="55"/>
      <c r="AR95" s="55"/>
      <c r="AS95" s="55"/>
      <c r="AT95" s="55"/>
      <c r="AU95" s="55"/>
    </row>
    <row r="96" spans="1:47" s="11" customFormat="1" ht="34.5">
      <c r="A96" s="32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</row>
    <row r="97" spans="1:47" s="11" customFormat="1" ht="34.5">
      <c r="A97" s="32"/>
      <c r="B97" s="3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</row>
    <row r="98" spans="6:35" ht="34.5">
      <c r="F98" s="38"/>
      <c r="H98" s="39"/>
      <c r="O98" s="41"/>
      <c r="S98" s="41"/>
      <c r="W98" s="41"/>
      <c r="AA98" s="41"/>
      <c r="AE98" s="41"/>
      <c r="AI98" s="41"/>
    </row>
    <row r="99" spans="6:7" ht="34.5">
      <c r="F99" s="39"/>
      <c r="G99" s="39"/>
    </row>
  </sheetData>
  <sheetProtection/>
  <mergeCells count="126">
    <mergeCell ref="AT94:AT95"/>
    <mergeCell ref="AL93:AQ93"/>
    <mergeCell ref="Z95:AC95"/>
    <mergeCell ref="AT88:AT89"/>
    <mergeCell ref="AT90:AT91"/>
    <mergeCell ref="AT92:AT93"/>
    <mergeCell ref="AS92:AS93"/>
    <mergeCell ref="AS88:AS89"/>
    <mergeCell ref="AH89:AK89"/>
    <mergeCell ref="AR88:AR89"/>
    <mergeCell ref="A92:C93"/>
    <mergeCell ref="D92:D93"/>
    <mergeCell ref="E92:E93"/>
    <mergeCell ref="F92:F93"/>
    <mergeCell ref="AU92:AU93"/>
    <mergeCell ref="K92:K93"/>
    <mergeCell ref="L92:L93"/>
    <mergeCell ref="M92:M93"/>
    <mergeCell ref="AR92:AR93"/>
    <mergeCell ref="N93:Q93"/>
    <mergeCell ref="AU90:AU91"/>
    <mergeCell ref="AL91:AQ91"/>
    <mergeCell ref="AR90:AR91"/>
    <mergeCell ref="AS90:AS91"/>
    <mergeCell ref="G92:G93"/>
    <mergeCell ref="H92:H93"/>
    <mergeCell ref="I92:I93"/>
    <mergeCell ref="J92:J93"/>
    <mergeCell ref="R93:U93"/>
    <mergeCell ref="V93:Y93"/>
    <mergeCell ref="AL4:AU4"/>
    <mergeCell ref="AL5:AQ5"/>
    <mergeCell ref="AR5:AU5"/>
    <mergeCell ref="AL6:AL7"/>
    <mergeCell ref="AM6:AM7"/>
    <mergeCell ref="AN6:AN7"/>
    <mergeCell ref="AQ6:AQ7"/>
    <mergeCell ref="AU6:AU7"/>
    <mergeCell ref="AO6:AO7"/>
    <mergeCell ref="AT6:AT7"/>
    <mergeCell ref="N4:AK4"/>
    <mergeCell ref="N6:Q6"/>
    <mergeCell ref="R6:U6"/>
    <mergeCell ref="V6:Y6"/>
    <mergeCell ref="AD5:AK5"/>
    <mergeCell ref="AH6:AK6"/>
    <mergeCell ref="V5:AC5"/>
    <mergeCell ref="Z6:AC6"/>
    <mergeCell ref="A4:A7"/>
    <mergeCell ref="C4:C7"/>
    <mergeCell ref="D4:M4"/>
    <mergeCell ref="B4:B7"/>
    <mergeCell ref="L5:L7"/>
    <mergeCell ref="E5:E7"/>
    <mergeCell ref="F5:F7"/>
    <mergeCell ref="M5:M7"/>
    <mergeCell ref="D5:D7"/>
    <mergeCell ref="H5:H7"/>
    <mergeCell ref="G5:G7"/>
    <mergeCell ref="AD6:AG6"/>
    <mergeCell ref="N5:U5"/>
    <mergeCell ref="AR6:AR7"/>
    <mergeCell ref="AS6:AS7"/>
    <mergeCell ref="AP6:AP7"/>
    <mergeCell ref="J5:J7"/>
    <mergeCell ref="K5:K7"/>
    <mergeCell ref="AL89:AQ89"/>
    <mergeCell ref="I5:I7"/>
    <mergeCell ref="R89:U89"/>
    <mergeCell ref="J88:J89"/>
    <mergeCell ref="AU88:AU89"/>
    <mergeCell ref="AD89:AG89"/>
    <mergeCell ref="G94:G95"/>
    <mergeCell ref="I94:I95"/>
    <mergeCell ref="H94:H95"/>
    <mergeCell ref="Z89:AC89"/>
    <mergeCell ref="K88:K89"/>
    <mergeCell ref="L88:L89"/>
    <mergeCell ref="M88:M89"/>
    <mergeCell ref="V89:Y89"/>
    <mergeCell ref="G90:G91"/>
    <mergeCell ref="G88:G89"/>
    <mergeCell ref="A90:C91"/>
    <mergeCell ref="D90:D91"/>
    <mergeCell ref="E90:E91"/>
    <mergeCell ref="F90:F91"/>
    <mergeCell ref="A88:C89"/>
    <mergeCell ref="D88:D89"/>
    <mergeCell ref="H90:H91"/>
    <mergeCell ref="N89:Q89"/>
    <mergeCell ref="J94:J95"/>
    <mergeCell ref="I88:I89"/>
    <mergeCell ref="K90:K91"/>
    <mergeCell ref="N91:Q91"/>
    <mergeCell ref="I90:I91"/>
    <mergeCell ref="J90:J91"/>
    <mergeCell ref="L90:L91"/>
    <mergeCell ref="M90:M91"/>
    <mergeCell ref="A1:O1"/>
    <mergeCell ref="R95:U95"/>
    <mergeCell ref="V95:Y95"/>
    <mergeCell ref="A94:C95"/>
    <mergeCell ref="D94:D95"/>
    <mergeCell ref="E94:E95"/>
    <mergeCell ref="F94:F95"/>
    <mergeCell ref="E88:E89"/>
    <mergeCell ref="F88:F89"/>
    <mergeCell ref="H88:H89"/>
    <mergeCell ref="AU94:AU95"/>
    <mergeCell ref="K94:K95"/>
    <mergeCell ref="L94:L95"/>
    <mergeCell ref="M94:M95"/>
    <mergeCell ref="AR94:AR95"/>
    <mergeCell ref="N95:Q95"/>
    <mergeCell ref="AL95:AQ95"/>
    <mergeCell ref="AD95:AG95"/>
    <mergeCell ref="AH95:AK95"/>
    <mergeCell ref="AS94:AS95"/>
    <mergeCell ref="V91:Y91"/>
    <mergeCell ref="Z91:AC91"/>
    <mergeCell ref="AH93:AK93"/>
    <mergeCell ref="AH91:AK91"/>
    <mergeCell ref="AD91:AG91"/>
    <mergeCell ref="R91:U91"/>
    <mergeCell ref="AD93:AG93"/>
    <mergeCell ref="Z93:AC93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0"/>
  <sheetViews>
    <sheetView tabSelected="1" view="pageBreakPreview" zoomScale="29" zoomScaleNormal="33" zoomScaleSheetLayoutView="29" zoomScalePageLayoutView="0" workbookViewId="0" topLeftCell="A1">
      <pane xSplit="13" ySplit="7" topLeftCell="Q67" activePane="bottomRight" state="frozen"/>
      <selection pane="topLeft" activeCell="AK57" sqref="AK57"/>
      <selection pane="topRight" activeCell="N1" sqref="N1"/>
      <selection pane="bottomLeft" activeCell="A10" sqref="A10"/>
      <selection pane="bottomRight" activeCell="A9" sqref="A9:AU87"/>
    </sheetView>
  </sheetViews>
  <sheetFormatPr defaultColWidth="9.00390625" defaultRowHeight="12.75"/>
  <cols>
    <col min="1" max="1" width="12.50390625" style="34" customWidth="1"/>
    <col min="2" max="2" width="130.875" style="35" customWidth="1"/>
    <col min="3" max="3" width="28.375" style="36" customWidth="1"/>
    <col min="4" max="4" width="15.125" style="37" customWidth="1"/>
    <col min="5" max="5" width="16.375" style="37" customWidth="1"/>
    <col min="6" max="6" width="14.125" style="37" customWidth="1"/>
    <col min="7" max="7" width="17.00390625" style="37" customWidth="1"/>
    <col min="8" max="8" width="16.50390625" style="37" customWidth="1"/>
    <col min="9" max="11" width="11.50390625" style="37" customWidth="1"/>
    <col min="12" max="12" width="15.875" style="37" customWidth="1"/>
    <col min="13" max="13" width="15.125" style="37" customWidth="1"/>
    <col min="14" max="37" width="11.50390625" style="40" customWidth="1"/>
    <col min="38" max="43" width="9.625" style="34" customWidth="1"/>
    <col min="44" max="44" width="10.00390625" style="42" customWidth="1"/>
    <col min="45" max="45" width="16.375" style="42" customWidth="1"/>
    <col min="46" max="46" width="12.50390625" style="42" customWidth="1"/>
    <col min="47" max="47" width="14.00390625" style="43" customWidth="1"/>
    <col min="48" max="16384" width="8.875" style="43" customWidth="1"/>
  </cols>
  <sheetData>
    <row r="1" spans="1:46" s="6" customFormat="1" ht="51.75" customHeight="1">
      <c r="A1" s="56" t="s">
        <v>141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73" t="s">
        <v>6</v>
      </c>
      <c r="B4" s="77" t="s">
        <v>7</v>
      </c>
      <c r="C4" s="72" t="s">
        <v>80</v>
      </c>
      <c r="D4" s="73" t="s">
        <v>81</v>
      </c>
      <c r="E4" s="73"/>
      <c r="F4" s="73"/>
      <c r="G4" s="73"/>
      <c r="H4" s="73"/>
      <c r="I4" s="73"/>
      <c r="J4" s="73"/>
      <c r="K4" s="73"/>
      <c r="L4" s="73"/>
      <c r="M4" s="73"/>
      <c r="N4" s="73" t="s">
        <v>82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 t="s">
        <v>83</v>
      </c>
      <c r="AM4" s="73"/>
      <c r="AN4" s="73"/>
      <c r="AO4" s="73"/>
      <c r="AP4" s="73"/>
      <c r="AQ4" s="73"/>
      <c r="AR4" s="73"/>
      <c r="AS4" s="73"/>
      <c r="AT4" s="73"/>
      <c r="AU4" s="73"/>
    </row>
    <row r="5" spans="1:47" s="11" customFormat="1" ht="53.25" customHeight="1">
      <c r="A5" s="73"/>
      <c r="B5" s="77"/>
      <c r="C5" s="72"/>
      <c r="D5" s="72" t="s">
        <v>84</v>
      </c>
      <c r="E5" s="72" t="s">
        <v>85</v>
      </c>
      <c r="F5" s="74" t="s">
        <v>86</v>
      </c>
      <c r="G5" s="72" t="s">
        <v>87</v>
      </c>
      <c r="H5" s="71" t="s">
        <v>88</v>
      </c>
      <c r="I5" s="71" t="s">
        <v>89</v>
      </c>
      <c r="J5" s="71" t="s">
        <v>90</v>
      </c>
      <c r="K5" s="71" t="s">
        <v>91</v>
      </c>
      <c r="L5" s="72" t="s">
        <v>92</v>
      </c>
      <c r="M5" s="72" t="s">
        <v>93</v>
      </c>
      <c r="N5" s="73" t="s">
        <v>94</v>
      </c>
      <c r="O5" s="73"/>
      <c r="P5" s="73"/>
      <c r="Q5" s="73"/>
      <c r="R5" s="73"/>
      <c r="S5" s="73"/>
      <c r="T5" s="73"/>
      <c r="U5" s="73"/>
      <c r="V5" s="73" t="s">
        <v>95</v>
      </c>
      <c r="W5" s="73"/>
      <c r="X5" s="73"/>
      <c r="Y5" s="73"/>
      <c r="Z5" s="73"/>
      <c r="AA5" s="73"/>
      <c r="AB5" s="73"/>
      <c r="AC5" s="73"/>
      <c r="AD5" s="73" t="s">
        <v>96</v>
      </c>
      <c r="AE5" s="73"/>
      <c r="AF5" s="73"/>
      <c r="AG5" s="73"/>
      <c r="AH5" s="73"/>
      <c r="AI5" s="73"/>
      <c r="AJ5" s="73"/>
      <c r="AK5" s="73"/>
      <c r="AL5" s="73" t="s">
        <v>97</v>
      </c>
      <c r="AM5" s="73"/>
      <c r="AN5" s="73"/>
      <c r="AO5" s="73"/>
      <c r="AP5" s="73"/>
      <c r="AQ5" s="73"/>
      <c r="AR5" s="73" t="s">
        <v>98</v>
      </c>
      <c r="AS5" s="73"/>
      <c r="AT5" s="73"/>
      <c r="AU5" s="73"/>
    </row>
    <row r="6" spans="1:47" s="11" customFormat="1" ht="52.5" customHeight="1">
      <c r="A6" s="73"/>
      <c r="B6" s="78"/>
      <c r="C6" s="72"/>
      <c r="D6" s="72"/>
      <c r="E6" s="72"/>
      <c r="F6" s="74"/>
      <c r="G6" s="72"/>
      <c r="H6" s="71"/>
      <c r="I6" s="71"/>
      <c r="J6" s="71"/>
      <c r="K6" s="71"/>
      <c r="L6" s="72"/>
      <c r="M6" s="72"/>
      <c r="N6" s="73" t="s">
        <v>99</v>
      </c>
      <c r="O6" s="73"/>
      <c r="P6" s="73"/>
      <c r="Q6" s="73"/>
      <c r="R6" s="73" t="s">
        <v>100</v>
      </c>
      <c r="S6" s="73"/>
      <c r="T6" s="73"/>
      <c r="U6" s="73"/>
      <c r="V6" s="73" t="s">
        <v>101</v>
      </c>
      <c r="W6" s="73"/>
      <c r="X6" s="73"/>
      <c r="Y6" s="73"/>
      <c r="Z6" s="73" t="s">
        <v>102</v>
      </c>
      <c r="AA6" s="73"/>
      <c r="AB6" s="73"/>
      <c r="AC6" s="73"/>
      <c r="AD6" s="73" t="s">
        <v>103</v>
      </c>
      <c r="AE6" s="73"/>
      <c r="AF6" s="73"/>
      <c r="AG6" s="73"/>
      <c r="AH6" s="73" t="s">
        <v>104</v>
      </c>
      <c r="AI6" s="73"/>
      <c r="AJ6" s="73"/>
      <c r="AK6" s="73"/>
      <c r="AL6" s="73" t="s">
        <v>105</v>
      </c>
      <c r="AM6" s="73" t="s">
        <v>106</v>
      </c>
      <c r="AN6" s="73" t="s">
        <v>107</v>
      </c>
      <c r="AO6" s="73" t="s">
        <v>108</v>
      </c>
      <c r="AP6" s="73" t="s">
        <v>109</v>
      </c>
      <c r="AQ6" s="73" t="s">
        <v>110</v>
      </c>
      <c r="AR6" s="74" t="s">
        <v>111</v>
      </c>
      <c r="AS6" s="75" t="s">
        <v>163</v>
      </c>
      <c r="AT6" s="79" t="s">
        <v>148</v>
      </c>
      <c r="AU6" s="74" t="s">
        <v>112</v>
      </c>
    </row>
    <row r="7" spans="1:47" s="11" customFormat="1" ht="195.75" customHeight="1">
      <c r="A7" s="73"/>
      <c r="B7" s="78"/>
      <c r="C7" s="72"/>
      <c r="D7" s="72"/>
      <c r="E7" s="72"/>
      <c r="F7" s="74"/>
      <c r="G7" s="72"/>
      <c r="H7" s="71"/>
      <c r="I7" s="71"/>
      <c r="J7" s="71"/>
      <c r="K7" s="71"/>
      <c r="L7" s="72"/>
      <c r="M7" s="72"/>
      <c r="N7" s="9" t="s">
        <v>113</v>
      </c>
      <c r="O7" s="10" t="s">
        <v>114</v>
      </c>
      <c r="P7" s="10" t="s">
        <v>115</v>
      </c>
      <c r="Q7" s="10" t="s">
        <v>116</v>
      </c>
      <c r="R7" s="9" t="s">
        <v>113</v>
      </c>
      <c r="S7" s="10" t="s">
        <v>114</v>
      </c>
      <c r="T7" s="10" t="s">
        <v>115</v>
      </c>
      <c r="U7" s="10" t="s">
        <v>116</v>
      </c>
      <c r="V7" s="9" t="s">
        <v>113</v>
      </c>
      <c r="W7" s="10" t="s">
        <v>114</v>
      </c>
      <c r="X7" s="10" t="s">
        <v>115</v>
      </c>
      <c r="Y7" s="10" t="s">
        <v>116</v>
      </c>
      <c r="Z7" s="9" t="s">
        <v>113</v>
      </c>
      <c r="AA7" s="10" t="s">
        <v>114</v>
      </c>
      <c r="AB7" s="10" t="s">
        <v>115</v>
      </c>
      <c r="AC7" s="10" t="s">
        <v>116</v>
      </c>
      <c r="AD7" s="9" t="s">
        <v>113</v>
      </c>
      <c r="AE7" s="10" t="s">
        <v>114</v>
      </c>
      <c r="AF7" s="10" t="s">
        <v>115</v>
      </c>
      <c r="AG7" s="10" t="s">
        <v>116</v>
      </c>
      <c r="AH7" s="9" t="s">
        <v>113</v>
      </c>
      <c r="AI7" s="10" t="s">
        <v>114</v>
      </c>
      <c r="AJ7" s="10" t="s">
        <v>115</v>
      </c>
      <c r="AK7" s="10" t="s">
        <v>116</v>
      </c>
      <c r="AL7" s="73"/>
      <c r="AM7" s="73"/>
      <c r="AN7" s="73"/>
      <c r="AO7" s="73"/>
      <c r="AP7" s="73"/>
      <c r="AQ7" s="73"/>
      <c r="AR7" s="74"/>
      <c r="AS7" s="76"/>
      <c r="AT7" s="80"/>
      <c r="AU7" s="74"/>
    </row>
    <row r="8" spans="1:47" s="14" customFormat="1" ht="44.25">
      <c r="A8" s="9" t="s">
        <v>117</v>
      </c>
      <c r="B8" s="12" t="s">
        <v>19</v>
      </c>
      <c r="C8" s="9"/>
      <c r="D8" s="13">
        <f>SUM(D9:D15)</f>
        <v>630</v>
      </c>
      <c r="E8" s="13">
        <f aca="true" t="shared" si="0" ref="E8:AU8">SUM(E9:E15)</f>
        <v>270</v>
      </c>
      <c r="F8" s="13">
        <f t="shared" si="0"/>
        <v>35</v>
      </c>
      <c r="G8" s="13">
        <f t="shared" si="0"/>
        <v>170</v>
      </c>
      <c r="H8" s="13">
        <f t="shared" si="0"/>
        <v>10</v>
      </c>
      <c r="I8" s="13">
        <f t="shared" si="0"/>
        <v>160</v>
      </c>
      <c r="J8" s="13">
        <f t="shared" si="0"/>
        <v>0</v>
      </c>
      <c r="K8" s="13">
        <f t="shared" si="0"/>
        <v>0</v>
      </c>
      <c r="L8" s="13">
        <f t="shared" si="0"/>
        <v>65</v>
      </c>
      <c r="M8" s="13">
        <f t="shared" si="0"/>
        <v>360</v>
      </c>
      <c r="N8" s="13">
        <f t="shared" si="0"/>
        <v>15</v>
      </c>
      <c r="O8" s="13">
        <f t="shared" si="0"/>
        <v>50</v>
      </c>
      <c r="P8" s="13">
        <f t="shared" si="0"/>
        <v>10</v>
      </c>
      <c r="Q8" s="13">
        <f t="shared" si="0"/>
        <v>105</v>
      </c>
      <c r="R8" s="13">
        <f t="shared" si="0"/>
        <v>10</v>
      </c>
      <c r="S8" s="13">
        <f t="shared" si="0"/>
        <v>30</v>
      </c>
      <c r="T8" s="13">
        <f t="shared" si="0"/>
        <v>10</v>
      </c>
      <c r="U8" s="13">
        <f t="shared" si="0"/>
        <v>50</v>
      </c>
      <c r="V8" s="13">
        <f t="shared" si="0"/>
        <v>0</v>
      </c>
      <c r="W8" s="13">
        <f t="shared" si="0"/>
        <v>45</v>
      </c>
      <c r="X8" s="13">
        <f t="shared" si="0"/>
        <v>30</v>
      </c>
      <c r="Y8" s="13">
        <f t="shared" si="0"/>
        <v>75</v>
      </c>
      <c r="Z8" s="13">
        <f t="shared" si="0"/>
        <v>0</v>
      </c>
      <c r="AA8" s="13">
        <f t="shared" si="0"/>
        <v>30</v>
      </c>
      <c r="AB8" s="13">
        <f t="shared" si="0"/>
        <v>10</v>
      </c>
      <c r="AC8" s="13">
        <f t="shared" si="0"/>
        <v>60</v>
      </c>
      <c r="AD8" s="13">
        <f t="shared" si="0"/>
        <v>10</v>
      </c>
      <c r="AE8" s="13">
        <f t="shared" si="0"/>
        <v>15</v>
      </c>
      <c r="AF8" s="13">
        <f t="shared" si="0"/>
        <v>5</v>
      </c>
      <c r="AG8" s="13">
        <f t="shared" si="0"/>
        <v>70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5</v>
      </c>
      <c r="AM8" s="13">
        <f t="shared" si="0"/>
        <v>3</v>
      </c>
      <c r="AN8" s="13">
        <f t="shared" si="0"/>
        <v>6</v>
      </c>
      <c r="AO8" s="13">
        <f t="shared" si="0"/>
        <v>4</v>
      </c>
      <c r="AP8" s="13">
        <f t="shared" si="0"/>
        <v>4</v>
      </c>
      <c r="AQ8" s="13">
        <f t="shared" si="0"/>
        <v>0</v>
      </c>
      <c r="AR8" s="13">
        <f t="shared" si="0"/>
        <v>11</v>
      </c>
      <c r="AS8" s="13">
        <f t="shared" si="0"/>
        <v>0</v>
      </c>
      <c r="AT8" s="13">
        <f t="shared" si="0"/>
        <v>0</v>
      </c>
      <c r="AU8" s="13">
        <f t="shared" si="0"/>
        <v>0</v>
      </c>
    </row>
    <row r="9" spans="1:47" s="50" customFormat="1" ht="34.5">
      <c r="A9" s="15" t="s">
        <v>5</v>
      </c>
      <c r="B9" s="16" t="s">
        <v>167</v>
      </c>
      <c r="C9" s="17" t="s">
        <v>123</v>
      </c>
      <c r="D9" s="18">
        <f>SUM(E9,M9)</f>
        <v>350</v>
      </c>
      <c r="E9" s="18">
        <f>SUM(F9,G9,L9)</f>
        <v>150</v>
      </c>
      <c r="F9" s="19">
        <f>SUM(N9,R9,V9,Z9,AD9,AH9)</f>
        <v>0</v>
      </c>
      <c r="G9" s="19">
        <f>SUM(O9,S9,W9,AA9,AE9,AI9)</f>
        <v>120</v>
      </c>
      <c r="H9" s="20"/>
      <c r="I9" s="20">
        <v>120</v>
      </c>
      <c r="J9" s="20"/>
      <c r="K9" s="20"/>
      <c r="L9" s="19">
        <f>SUM(P9,T9,X9,AB9,AF9,AJ9)</f>
        <v>30</v>
      </c>
      <c r="M9" s="18">
        <f>SUM(Q9,U9,Y9,AC9,AG9,AK9)</f>
        <v>200</v>
      </c>
      <c r="N9" s="21"/>
      <c r="O9" s="21">
        <v>30</v>
      </c>
      <c r="P9" s="21">
        <v>5</v>
      </c>
      <c r="Q9" s="21">
        <v>40</v>
      </c>
      <c r="R9" s="21"/>
      <c r="S9" s="21">
        <v>30</v>
      </c>
      <c r="T9" s="21">
        <v>5</v>
      </c>
      <c r="U9" s="21">
        <v>40</v>
      </c>
      <c r="V9" s="21"/>
      <c r="W9" s="21">
        <v>30</v>
      </c>
      <c r="X9" s="21">
        <v>10</v>
      </c>
      <c r="Y9" s="21">
        <v>60</v>
      </c>
      <c r="Z9" s="21"/>
      <c r="AA9" s="21">
        <v>30</v>
      </c>
      <c r="AB9" s="21">
        <v>10</v>
      </c>
      <c r="AC9" s="21">
        <v>60</v>
      </c>
      <c r="AD9" s="21"/>
      <c r="AE9" s="21"/>
      <c r="AF9" s="21"/>
      <c r="AG9" s="21"/>
      <c r="AH9" s="21"/>
      <c r="AI9" s="21"/>
      <c r="AJ9" s="21"/>
      <c r="AK9" s="21"/>
      <c r="AL9" s="21">
        <v>3</v>
      </c>
      <c r="AM9" s="21">
        <v>3</v>
      </c>
      <c r="AN9" s="21">
        <v>4</v>
      </c>
      <c r="AO9" s="21">
        <v>4</v>
      </c>
      <c r="AP9" s="21"/>
      <c r="AQ9" s="21"/>
      <c r="AR9" s="21">
        <v>7</v>
      </c>
      <c r="AS9" s="21"/>
      <c r="AT9" s="21"/>
      <c r="AU9" s="21"/>
    </row>
    <row r="10" spans="1:47" s="11" customFormat="1" ht="34.5">
      <c r="A10" s="15" t="s">
        <v>4</v>
      </c>
      <c r="B10" s="16" t="s">
        <v>28</v>
      </c>
      <c r="C10" s="17" t="s">
        <v>165</v>
      </c>
      <c r="D10" s="18">
        <f aca="true" t="shared" si="1" ref="D10:D15">SUM(E10,M10)</f>
        <v>30</v>
      </c>
      <c r="E10" s="18">
        <f aca="true" t="shared" si="2" ref="E10:E15">SUM(F10,G10,L10)</f>
        <v>15</v>
      </c>
      <c r="F10" s="19">
        <f aca="true" t="shared" si="3" ref="F10:F15">SUM(N10,R10,V10,Z10,AD10,AH10)</f>
        <v>5</v>
      </c>
      <c r="G10" s="19">
        <f aca="true" t="shared" si="4" ref="G10:G15">SUM(O10,S10,W10,AA10,AE10,AI10)</f>
        <v>10</v>
      </c>
      <c r="H10" s="20"/>
      <c r="I10" s="20">
        <v>10</v>
      </c>
      <c r="J10" s="20"/>
      <c r="K10" s="20"/>
      <c r="L10" s="19">
        <f aca="true" t="shared" si="5" ref="L10:L15">SUM(P10,T10,X10,AB10,AF10,AJ10)</f>
        <v>0</v>
      </c>
      <c r="M10" s="18">
        <f aca="true" t="shared" si="6" ref="M10:M15">SUM(Q10,U10,Y10,AC10,AG10,AK10)</f>
        <v>15</v>
      </c>
      <c r="N10" s="21">
        <v>5</v>
      </c>
      <c r="O10" s="21">
        <v>10</v>
      </c>
      <c r="P10" s="21"/>
      <c r="Q10" s="21">
        <v>15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0</v>
      </c>
      <c r="AM10" s="21"/>
      <c r="AN10" s="21"/>
      <c r="AO10" s="21"/>
      <c r="AP10" s="21"/>
      <c r="AQ10" s="21"/>
      <c r="AR10" s="21">
        <v>0</v>
      </c>
      <c r="AS10" s="21"/>
      <c r="AT10" s="21"/>
      <c r="AU10" s="21"/>
    </row>
    <row r="11" spans="1:47" s="11" customFormat="1" ht="34.5">
      <c r="A11" s="15" t="s">
        <v>3</v>
      </c>
      <c r="B11" s="16" t="s">
        <v>29</v>
      </c>
      <c r="C11" s="17" t="s">
        <v>118</v>
      </c>
      <c r="D11" s="18">
        <f t="shared" si="1"/>
        <v>50</v>
      </c>
      <c r="E11" s="18">
        <f t="shared" si="2"/>
        <v>35</v>
      </c>
      <c r="F11" s="19">
        <f t="shared" si="3"/>
        <v>0</v>
      </c>
      <c r="G11" s="19">
        <f t="shared" si="4"/>
        <v>15</v>
      </c>
      <c r="H11" s="20"/>
      <c r="I11" s="20">
        <v>15</v>
      </c>
      <c r="J11" s="20"/>
      <c r="K11" s="20"/>
      <c r="L11" s="19">
        <f t="shared" si="5"/>
        <v>20</v>
      </c>
      <c r="M11" s="18">
        <f t="shared" si="6"/>
        <v>15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15</v>
      </c>
      <c r="X11" s="21">
        <v>20</v>
      </c>
      <c r="Y11" s="21">
        <v>15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2</v>
      </c>
      <c r="AO11" s="21"/>
      <c r="AP11" s="21"/>
      <c r="AQ11" s="21"/>
      <c r="AR11" s="21">
        <v>1</v>
      </c>
      <c r="AS11" s="21"/>
      <c r="AT11" s="21"/>
      <c r="AU11" s="21"/>
    </row>
    <row r="12" spans="1:47" s="11" customFormat="1" ht="34.5">
      <c r="A12" s="15" t="s">
        <v>2</v>
      </c>
      <c r="B12" s="16" t="s">
        <v>30</v>
      </c>
      <c r="C12" s="17" t="s">
        <v>119</v>
      </c>
      <c r="D12" s="18">
        <f t="shared" si="1"/>
        <v>50</v>
      </c>
      <c r="E12" s="18">
        <f t="shared" si="2"/>
        <v>15</v>
      </c>
      <c r="F12" s="19">
        <f t="shared" si="3"/>
        <v>0</v>
      </c>
      <c r="G12" s="19">
        <f t="shared" si="4"/>
        <v>15</v>
      </c>
      <c r="H12" s="20"/>
      <c r="I12" s="20">
        <v>15</v>
      </c>
      <c r="J12" s="20"/>
      <c r="K12" s="20"/>
      <c r="L12" s="19">
        <f t="shared" si="5"/>
        <v>0</v>
      </c>
      <c r="M12" s="18">
        <f t="shared" si="6"/>
        <v>35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15</v>
      </c>
      <c r="AF12" s="21"/>
      <c r="AG12" s="21">
        <v>35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</row>
    <row r="13" spans="1:47" s="11" customFormat="1" ht="34.5">
      <c r="A13" s="15" t="s">
        <v>1</v>
      </c>
      <c r="B13" s="16" t="s">
        <v>31</v>
      </c>
      <c r="C13" s="17" t="s">
        <v>120</v>
      </c>
      <c r="D13" s="18">
        <f t="shared" si="1"/>
        <v>50</v>
      </c>
      <c r="E13" s="18">
        <f t="shared" si="2"/>
        <v>10</v>
      </c>
      <c r="F13" s="19">
        <f t="shared" si="3"/>
        <v>0</v>
      </c>
      <c r="G13" s="19">
        <f t="shared" si="4"/>
        <v>10</v>
      </c>
      <c r="H13" s="20">
        <v>10</v>
      </c>
      <c r="I13" s="20"/>
      <c r="J13" s="20"/>
      <c r="K13" s="20"/>
      <c r="L13" s="19">
        <f t="shared" si="5"/>
        <v>0</v>
      </c>
      <c r="M13" s="18">
        <f t="shared" si="6"/>
        <v>40</v>
      </c>
      <c r="N13" s="21"/>
      <c r="O13" s="21">
        <v>10</v>
      </c>
      <c r="P13" s="21"/>
      <c r="Q13" s="21">
        <v>40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2</v>
      </c>
      <c r="AM13" s="21"/>
      <c r="AN13" s="21"/>
      <c r="AO13" s="21"/>
      <c r="AP13" s="21"/>
      <c r="AQ13" s="21"/>
      <c r="AR13" s="21">
        <v>1</v>
      </c>
      <c r="AS13" s="21"/>
      <c r="AT13" s="21"/>
      <c r="AU13" s="21"/>
    </row>
    <row r="14" spans="1:47" s="11" customFormat="1" ht="34.5">
      <c r="A14" s="15" t="s">
        <v>0</v>
      </c>
      <c r="B14" s="16" t="s">
        <v>159</v>
      </c>
      <c r="C14" s="17" t="s">
        <v>164</v>
      </c>
      <c r="D14" s="18">
        <f t="shared" si="1"/>
        <v>50</v>
      </c>
      <c r="E14" s="18">
        <f t="shared" si="2"/>
        <v>30</v>
      </c>
      <c r="F14" s="19">
        <f t="shared" si="3"/>
        <v>20</v>
      </c>
      <c r="G14" s="19">
        <f t="shared" si="4"/>
        <v>0</v>
      </c>
      <c r="H14" s="20"/>
      <c r="I14" s="20"/>
      <c r="J14" s="20"/>
      <c r="K14" s="20"/>
      <c r="L14" s="19">
        <f t="shared" si="5"/>
        <v>10</v>
      </c>
      <c r="M14" s="18">
        <f t="shared" si="6"/>
        <v>20</v>
      </c>
      <c r="N14" s="21">
        <v>10</v>
      </c>
      <c r="O14" s="21"/>
      <c r="P14" s="21">
        <v>5</v>
      </c>
      <c r="Q14" s="21">
        <v>10</v>
      </c>
      <c r="R14" s="21">
        <v>10</v>
      </c>
      <c r="S14" s="21"/>
      <c r="T14" s="21">
        <v>5</v>
      </c>
      <c r="U14" s="21">
        <v>10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0</v>
      </c>
      <c r="AM14" s="21">
        <v>0</v>
      </c>
      <c r="AN14" s="21"/>
      <c r="AO14" s="21"/>
      <c r="AP14" s="21"/>
      <c r="AQ14" s="21"/>
      <c r="AR14" s="21"/>
      <c r="AS14" s="21"/>
      <c r="AT14" s="21"/>
      <c r="AU14" s="21"/>
    </row>
    <row r="15" spans="1:47" s="11" customFormat="1" ht="34.5">
      <c r="A15" s="15" t="s">
        <v>10</v>
      </c>
      <c r="B15" s="16" t="s">
        <v>32</v>
      </c>
      <c r="C15" s="17" t="s">
        <v>119</v>
      </c>
      <c r="D15" s="18">
        <f t="shared" si="1"/>
        <v>50</v>
      </c>
      <c r="E15" s="18">
        <f t="shared" si="2"/>
        <v>15</v>
      </c>
      <c r="F15" s="19">
        <f t="shared" si="3"/>
        <v>10</v>
      </c>
      <c r="G15" s="19">
        <f t="shared" si="4"/>
        <v>0</v>
      </c>
      <c r="H15" s="20"/>
      <c r="I15" s="20"/>
      <c r="J15" s="20"/>
      <c r="K15" s="20"/>
      <c r="L15" s="19">
        <f t="shared" si="5"/>
        <v>5</v>
      </c>
      <c r="M15" s="18">
        <f t="shared" si="6"/>
        <v>35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10</v>
      </c>
      <c r="AE15" s="21"/>
      <c r="AF15" s="21">
        <v>5</v>
      </c>
      <c r="AG15" s="21">
        <v>35</v>
      </c>
      <c r="AH15" s="21"/>
      <c r="AI15" s="21"/>
      <c r="AJ15" s="21"/>
      <c r="AK15" s="21"/>
      <c r="AL15" s="21"/>
      <c r="AM15" s="21"/>
      <c r="AN15" s="21"/>
      <c r="AO15" s="21"/>
      <c r="AP15" s="21">
        <v>2</v>
      </c>
      <c r="AQ15" s="21"/>
      <c r="AR15" s="21">
        <v>1</v>
      </c>
      <c r="AS15" s="21"/>
      <c r="AT15" s="21"/>
      <c r="AU15" s="21"/>
    </row>
    <row r="16" spans="1:47" s="14" customFormat="1" ht="44.25">
      <c r="A16" s="9" t="s">
        <v>8</v>
      </c>
      <c r="B16" s="22" t="s">
        <v>20</v>
      </c>
      <c r="C16" s="9"/>
      <c r="D16" s="13">
        <f>SUM(D17:D28)</f>
        <v>1025</v>
      </c>
      <c r="E16" s="13">
        <f aca="true" t="shared" si="7" ref="E16:AU16">SUM(E17:E28)</f>
        <v>355</v>
      </c>
      <c r="F16" s="13">
        <f t="shared" si="7"/>
        <v>120</v>
      </c>
      <c r="G16" s="13">
        <f t="shared" si="7"/>
        <v>90</v>
      </c>
      <c r="H16" s="13">
        <f t="shared" si="7"/>
        <v>70</v>
      </c>
      <c r="I16" s="13">
        <f t="shared" si="7"/>
        <v>20</v>
      </c>
      <c r="J16" s="13">
        <f t="shared" si="7"/>
        <v>0</v>
      </c>
      <c r="K16" s="13">
        <f t="shared" si="7"/>
        <v>0</v>
      </c>
      <c r="L16" s="13">
        <f t="shared" si="7"/>
        <v>145</v>
      </c>
      <c r="M16" s="13">
        <f t="shared" si="7"/>
        <v>670</v>
      </c>
      <c r="N16" s="13">
        <f t="shared" si="7"/>
        <v>80</v>
      </c>
      <c r="O16" s="13">
        <f t="shared" si="7"/>
        <v>30</v>
      </c>
      <c r="P16" s="13">
        <f t="shared" si="7"/>
        <v>85</v>
      </c>
      <c r="Q16" s="13">
        <f t="shared" si="7"/>
        <v>430</v>
      </c>
      <c r="R16" s="13">
        <f t="shared" si="7"/>
        <v>20</v>
      </c>
      <c r="S16" s="13">
        <f t="shared" si="7"/>
        <v>20</v>
      </c>
      <c r="T16" s="13">
        <f t="shared" si="7"/>
        <v>25</v>
      </c>
      <c r="U16" s="13">
        <f t="shared" si="7"/>
        <v>110</v>
      </c>
      <c r="V16" s="13">
        <f t="shared" si="7"/>
        <v>10</v>
      </c>
      <c r="W16" s="13">
        <f t="shared" si="7"/>
        <v>10</v>
      </c>
      <c r="X16" s="13">
        <f t="shared" si="7"/>
        <v>15</v>
      </c>
      <c r="Y16" s="13">
        <f t="shared" si="7"/>
        <v>65</v>
      </c>
      <c r="Z16" s="13">
        <f t="shared" si="7"/>
        <v>10</v>
      </c>
      <c r="AA16" s="13">
        <f t="shared" si="7"/>
        <v>30</v>
      </c>
      <c r="AB16" s="13">
        <f t="shared" si="7"/>
        <v>20</v>
      </c>
      <c r="AC16" s="13">
        <f t="shared" si="7"/>
        <v>65</v>
      </c>
      <c r="AD16" s="13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25</v>
      </c>
      <c r="AM16" s="13">
        <f t="shared" si="7"/>
        <v>7</v>
      </c>
      <c r="AN16" s="13">
        <f t="shared" si="7"/>
        <v>4</v>
      </c>
      <c r="AO16" s="13">
        <f t="shared" si="7"/>
        <v>5</v>
      </c>
      <c r="AP16" s="13">
        <f t="shared" si="7"/>
        <v>0</v>
      </c>
      <c r="AQ16" s="13">
        <f t="shared" si="7"/>
        <v>0</v>
      </c>
      <c r="AR16" s="13">
        <f t="shared" si="7"/>
        <v>12</v>
      </c>
      <c r="AS16" s="13">
        <f t="shared" si="7"/>
        <v>0</v>
      </c>
      <c r="AT16" s="13">
        <f t="shared" si="7"/>
        <v>28</v>
      </c>
      <c r="AU16" s="13">
        <f t="shared" si="7"/>
        <v>0</v>
      </c>
    </row>
    <row r="17" spans="1:47" s="11" customFormat="1" ht="34.5">
      <c r="A17" s="23" t="s">
        <v>5</v>
      </c>
      <c r="B17" s="16" t="s">
        <v>33</v>
      </c>
      <c r="C17" s="24" t="s">
        <v>121</v>
      </c>
      <c r="D17" s="18">
        <f aca="true" t="shared" si="8" ref="D17:D28">SUM(E17,M17)</f>
        <v>100</v>
      </c>
      <c r="E17" s="18">
        <f aca="true" t="shared" si="9" ref="E17:E28">SUM(F17,G17,L17)</f>
        <v>35</v>
      </c>
      <c r="F17" s="19">
        <f aca="true" t="shared" si="10" ref="F17:F28">SUM(N17,R17,V17,Z17,AD17,AH17)</f>
        <v>10</v>
      </c>
      <c r="G17" s="19">
        <f aca="true" t="shared" si="11" ref="G17:G28">SUM(O17,S17,W17,AA17,AE17,AI17)</f>
        <v>10</v>
      </c>
      <c r="H17" s="20">
        <v>10</v>
      </c>
      <c r="I17" s="20"/>
      <c r="J17" s="20"/>
      <c r="K17" s="20"/>
      <c r="L17" s="19">
        <f aca="true" t="shared" si="12" ref="L17:L28">SUM(P17,T17,X17,AB17,AF17,AJ17)</f>
        <v>15</v>
      </c>
      <c r="M17" s="18">
        <f aca="true" t="shared" si="13" ref="M17:M28">SUM(Q17,U17,Y17,AC17,AG17,AK17)</f>
        <v>65</v>
      </c>
      <c r="N17" s="21">
        <v>10</v>
      </c>
      <c r="O17" s="21">
        <v>10</v>
      </c>
      <c r="P17" s="21">
        <v>15</v>
      </c>
      <c r="Q17" s="21">
        <v>65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1</v>
      </c>
      <c r="AS17" s="21"/>
      <c r="AT17" s="21">
        <v>4</v>
      </c>
      <c r="AU17" s="21"/>
    </row>
    <row r="18" spans="1:47" s="11" customFormat="1" ht="48.75">
      <c r="A18" s="23" t="s">
        <v>4</v>
      </c>
      <c r="B18" s="16" t="s">
        <v>34</v>
      </c>
      <c r="C18" s="24" t="s">
        <v>122</v>
      </c>
      <c r="D18" s="18">
        <f t="shared" si="8"/>
        <v>100</v>
      </c>
      <c r="E18" s="18">
        <f t="shared" si="9"/>
        <v>35</v>
      </c>
      <c r="F18" s="19">
        <f t="shared" si="10"/>
        <v>10</v>
      </c>
      <c r="G18" s="19">
        <f t="shared" si="11"/>
        <v>10</v>
      </c>
      <c r="H18" s="20">
        <v>10</v>
      </c>
      <c r="I18" s="20"/>
      <c r="J18" s="20"/>
      <c r="K18" s="20"/>
      <c r="L18" s="19">
        <f t="shared" si="12"/>
        <v>15</v>
      </c>
      <c r="M18" s="18">
        <f t="shared" si="13"/>
        <v>65</v>
      </c>
      <c r="N18" s="21"/>
      <c r="O18" s="21"/>
      <c r="P18" s="21"/>
      <c r="Q18" s="21"/>
      <c r="R18" s="21">
        <v>10</v>
      </c>
      <c r="S18" s="21">
        <v>10</v>
      </c>
      <c r="T18" s="21">
        <v>15</v>
      </c>
      <c r="U18" s="21">
        <v>65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4</v>
      </c>
      <c r="AN18" s="21"/>
      <c r="AO18" s="21"/>
      <c r="AP18" s="21"/>
      <c r="AQ18" s="21"/>
      <c r="AR18" s="21">
        <v>1</v>
      </c>
      <c r="AS18" s="21"/>
      <c r="AT18" s="21"/>
      <c r="AU18" s="21"/>
    </row>
    <row r="19" spans="1:47" s="11" customFormat="1" ht="34.5">
      <c r="A19" s="23" t="s">
        <v>3</v>
      </c>
      <c r="B19" s="16" t="s">
        <v>35</v>
      </c>
      <c r="C19" s="24" t="s">
        <v>122</v>
      </c>
      <c r="D19" s="18">
        <f t="shared" si="8"/>
        <v>75</v>
      </c>
      <c r="E19" s="18">
        <f t="shared" si="9"/>
        <v>30</v>
      </c>
      <c r="F19" s="19">
        <f t="shared" si="10"/>
        <v>10</v>
      </c>
      <c r="G19" s="19">
        <f t="shared" si="11"/>
        <v>10</v>
      </c>
      <c r="H19" s="20">
        <v>10</v>
      </c>
      <c r="I19" s="20"/>
      <c r="J19" s="20"/>
      <c r="K19" s="20"/>
      <c r="L19" s="19">
        <f t="shared" si="12"/>
        <v>10</v>
      </c>
      <c r="M19" s="18">
        <f t="shared" si="13"/>
        <v>45</v>
      </c>
      <c r="N19" s="21"/>
      <c r="O19" s="21"/>
      <c r="P19" s="21"/>
      <c r="Q19" s="21"/>
      <c r="R19" s="21">
        <v>10</v>
      </c>
      <c r="S19" s="21">
        <v>10</v>
      </c>
      <c r="T19" s="21">
        <v>10</v>
      </c>
      <c r="U19" s="21">
        <v>45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1</v>
      </c>
      <c r="AS19" s="21"/>
      <c r="AT19" s="21"/>
      <c r="AU19" s="21"/>
    </row>
    <row r="20" spans="1:47" s="11" customFormat="1" ht="34.5">
      <c r="A20" s="23" t="s">
        <v>2</v>
      </c>
      <c r="B20" s="16" t="s">
        <v>160</v>
      </c>
      <c r="C20" s="24" t="s">
        <v>121</v>
      </c>
      <c r="D20" s="18">
        <f t="shared" si="8"/>
        <v>100</v>
      </c>
      <c r="E20" s="18">
        <f t="shared" si="9"/>
        <v>35</v>
      </c>
      <c r="F20" s="19">
        <f t="shared" si="10"/>
        <v>20</v>
      </c>
      <c r="G20" s="19">
        <f t="shared" si="11"/>
        <v>0</v>
      </c>
      <c r="H20" s="20"/>
      <c r="I20" s="20"/>
      <c r="J20" s="20"/>
      <c r="K20" s="20"/>
      <c r="L20" s="19">
        <f t="shared" si="12"/>
        <v>15</v>
      </c>
      <c r="M20" s="18">
        <f t="shared" si="13"/>
        <v>65</v>
      </c>
      <c r="N20" s="21">
        <v>20</v>
      </c>
      <c r="O20" s="21"/>
      <c r="P20" s="21">
        <v>15</v>
      </c>
      <c r="Q20" s="21">
        <v>65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</v>
      </c>
      <c r="AM20" s="21"/>
      <c r="AN20" s="21"/>
      <c r="AO20" s="21"/>
      <c r="AP20" s="21"/>
      <c r="AQ20" s="21"/>
      <c r="AR20" s="21">
        <v>1</v>
      </c>
      <c r="AS20" s="21"/>
      <c r="AT20" s="21">
        <v>4</v>
      </c>
      <c r="AU20" s="21"/>
    </row>
    <row r="21" spans="1:47" s="11" customFormat="1" ht="34.5">
      <c r="A21" s="23" t="s">
        <v>1</v>
      </c>
      <c r="B21" s="16" t="s">
        <v>161</v>
      </c>
      <c r="C21" s="24" t="s">
        <v>120</v>
      </c>
      <c r="D21" s="18">
        <f t="shared" si="8"/>
        <v>75</v>
      </c>
      <c r="E21" s="18">
        <f t="shared" si="9"/>
        <v>25</v>
      </c>
      <c r="F21" s="19">
        <f t="shared" si="10"/>
        <v>10</v>
      </c>
      <c r="G21" s="19">
        <f t="shared" si="11"/>
        <v>0</v>
      </c>
      <c r="H21" s="20"/>
      <c r="I21" s="20"/>
      <c r="J21" s="20"/>
      <c r="K21" s="20"/>
      <c r="L21" s="19">
        <f t="shared" si="12"/>
        <v>15</v>
      </c>
      <c r="M21" s="18">
        <f t="shared" si="13"/>
        <v>50</v>
      </c>
      <c r="N21" s="21">
        <v>10</v>
      </c>
      <c r="O21" s="21"/>
      <c r="P21" s="21">
        <v>15</v>
      </c>
      <c r="Q21" s="21">
        <v>50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3</v>
      </c>
      <c r="AM21" s="21"/>
      <c r="AN21" s="21"/>
      <c r="AO21" s="21"/>
      <c r="AP21" s="21"/>
      <c r="AQ21" s="21"/>
      <c r="AR21" s="47">
        <v>1</v>
      </c>
      <c r="AS21" s="47"/>
      <c r="AT21" s="47">
        <v>3</v>
      </c>
      <c r="AU21" s="21"/>
    </row>
    <row r="22" spans="1:47" s="11" customFormat="1" ht="34.5">
      <c r="A22" s="23" t="s">
        <v>0</v>
      </c>
      <c r="B22" s="16" t="s">
        <v>36</v>
      </c>
      <c r="C22" s="24" t="s">
        <v>121</v>
      </c>
      <c r="D22" s="18">
        <f t="shared" si="8"/>
        <v>100</v>
      </c>
      <c r="E22" s="18">
        <f t="shared" si="9"/>
        <v>35</v>
      </c>
      <c r="F22" s="19">
        <f t="shared" si="10"/>
        <v>10</v>
      </c>
      <c r="G22" s="19">
        <f t="shared" si="11"/>
        <v>10</v>
      </c>
      <c r="H22" s="20">
        <v>10</v>
      </c>
      <c r="I22" s="20"/>
      <c r="J22" s="20"/>
      <c r="K22" s="20"/>
      <c r="L22" s="19">
        <f t="shared" si="12"/>
        <v>15</v>
      </c>
      <c r="M22" s="18">
        <f t="shared" si="13"/>
        <v>65</v>
      </c>
      <c r="N22" s="21">
        <v>10</v>
      </c>
      <c r="O22" s="21">
        <v>10</v>
      </c>
      <c r="P22" s="21">
        <v>15</v>
      </c>
      <c r="Q22" s="21">
        <v>65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4</v>
      </c>
      <c r="AM22" s="21"/>
      <c r="AN22" s="21"/>
      <c r="AO22" s="21"/>
      <c r="AP22" s="21"/>
      <c r="AQ22" s="21"/>
      <c r="AR22" s="21">
        <v>1</v>
      </c>
      <c r="AS22" s="21"/>
      <c r="AT22" s="21">
        <v>4</v>
      </c>
      <c r="AU22" s="21"/>
    </row>
    <row r="23" spans="1:47" s="11" customFormat="1" ht="34.5">
      <c r="A23" s="23" t="s">
        <v>10</v>
      </c>
      <c r="B23" s="16" t="s">
        <v>37</v>
      </c>
      <c r="C23" s="24" t="s">
        <v>121</v>
      </c>
      <c r="D23" s="18">
        <f t="shared" si="8"/>
        <v>100</v>
      </c>
      <c r="E23" s="18">
        <f t="shared" si="9"/>
        <v>35</v>
      </c>
      <c r="F23" s="19">
        <f t="shared" si="10"/>
        <v>10</v>
      </c>
      <c r="G23" s="19">
        <f t="shared" si="11"/>
        <v>10</v>
      </c>
      <c r="H23" s="20">
        <v>10</v>
      </c>
      <c r="I23" s="20"/>
      <c r="J23" s="20"/>
      <c r="K23" s="20"/>
      <c r="L23" s="19">
        <f t="shared" si="12"/>
        <v>15</v>
      </c>
      <c r="M23" s="18">
        <f t="shared" si="13"/>
        <v>65</v>
      </c>
      <c r="N23" s="21">
        <v>10</v>
      </c>
      <c r="O23" s="21">
        <v>10</v>
      </c>
      <c r="P23" s="21">
        <v>15</v>
      </c>
      <c r="Q23" s="21">
        <v>65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</v>
      </c>
      <c r="AM23" s="21"/>
      <c r="AN23" s="21"/>
      <c r="AO23" s="21"/>
      <c r="AP23" s="21"/>
      <c r="AQ23" s="21"/>
      <c r="AR23" s="21">
        <v>1</v>
      </c>
      <c r="AS23" s="21"/>
      <c r="AT23" s="21">
        <v>4</v>
      </c>
      <c r="AU23" s="21"/>
    </row>
    <row r="24" spans="1:47" s="11" customFormat="1" ht="34.5">
      <c r="A24" s="23" t="s">
        <v>11</v>
      </c>
      <c r="B24" s="16" t="s">
        <v>38</v>
      </c>
      <c r="C24" s="24" t="s">
        <v>120</v>
      </c>
      <c r="D24" s="18">
        <f t="shared" si="8"/>
        <v>75</v>
      </c>
      <c r="E24" s="18">
        <f t="shared" si="9"/>
        <v>10</v>
      </c>
      <c r="F24" s="19">
        <f t="shared" si="10"/>
        <v>10</v>
      </c>
      <c r="G24" s="19">
        <f t="shared" si="11"/>
        <v>0</v>
      </c>
      <c r="H24" s="20"/>
      <c r="I24" s="20"/>
      <c r="J24" s="20"/>
      <c r="K24" s="20"/>
      <c r="L24" s="19">
        <f t="shared" si="12"/>
        <v>0</v>
      </c>
      <c r="M24" s="18">
        <f t="shared" si="13"/>
        <v>65</v>
      </c>
      <c r="N24" s="21">
        <v>10</v>
      </c>
      <c r="O24" s="21"/>
      <c r="P24" s="21"/>
      <c r="Q24" s="21">
        <v>65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3</v>
      </c>
      <c r="AM24" s="21"/>
      <c r="AN24" s="21"/>
      <c r="AO24" s="21"/>
      <c r="AP24" s="21"/>
      <c r="AQ24" s="21"/>
      <c r="AR24" s="21">
        <v>1</v>
      </c>
      <c r="AS24" s="21"/>
      <c r="AT24" s="21">
        <v>3</v>
      </c>
      <c r="AU24" s="21"/>
    </row>
    <row r="25" spans="1:47" s="11" customFormat="1" ht="34.5">
      <c r="A25" s="23" t="s">
        <v>12</v>
      </c>
      <c r="B25" s="16" t="s">
        <v>39</v>
      </c>
      <c r="C25" s="24" t="s">
        <v>123</v>
      </c>
      <c r="D25" s="18">
        <f t="shared" si="8"/>
        <v>75</v>
      </c>
      <c r="E25" s="18">
        <f t="shared" si="9"/>
        <v>35</v>
      </c>
      <c r="F25" s="19">
        <f t="shared" si="10"/>
        <v>10</v>
      </c>
      <c r="G25" s="19">
        <f t="shared" si="11"/>
        <v>10</v>
      </c>
      <c r="H25" s="20">
        <v>10</v>
      </c>
      <c r="I25" s="20"/>
      <c r="J25" s="20"/>
      <c r="K25" s="20"/>
      <c r="L25" s="19">
        <f t="shared" si="12"/>
        <v>15</v>
      </c>
      <c r="M25" s="18">
        <f t="shared" si="13"/>
        <v>40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10</v>
      </c>
      <c r="AA25" s="21">
        <v>10</v>
      </c>
      <c r="AB25" s="21">
        <v>15</v>
      </c>
      <c r="AC25" s="21">
        <v>40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3</v>
      </c>
      <c r="AP25" s="21"/>
      <c r="AQ25" s="21"/>
      <c r="AR25" s="21">
        <v>1</v>
      </c>
      <c r="AS25" s="21"/>
      <c r="AT25" s="21"/>
      <c r="AU25" s="21"/>
    </row>
    <row r="26" spans="1:47" s="11" customFormat="1" ht="34.5">
      <c r="A26" s="23" t="s">
        <v>13</v>
      </c>
      <c r="B26" s="16" t="s">
        <v>40</v>
      </c>
      <c r="C26" s="24" t="s">
        <v>124</v>
      </c>
      <c r="D26" s="18">
        <f t="shared" si="8"/>
        <v>100</v>
      </c>
      <c r="E26" s="18">
        <f t="shared" si="9"/>
        <v>35</v>
      </c>
      <c r="F26" s="19">
        <f t="shared" si="10"/>
        <v>10</v>
      </c>
      <c r="G26" s="19">
        <f t="shared" si="11"/>
        <v>10</v>
      </c>
      <c r="H26" s="20">
        <v>10</v>
      </c>
      <c r="I26" s="20"/>
      <c r="J26" s="20"/>
      <c r="K26" s="20"/>
      <c r="L26" s="19">
        <f t="shared" si="12"/>
        <v>15</v>
      </c>
      <c r="M26" s="18">
        <f t="shared" si="13"/>
        <v>65</v>
      </c>
      <c r="N26" s="21"/>
      <c r="O26" s="21"/>
      <c r="P26" s="21"/>
      <c r="Q26" s="21"/>
      <c r="R26" s="21"/>
      <c r="S26" s="21"/>
      <c r="T26" s="21"/>
      <c r="U26" s="21"/>
      <c r="V26" s="21">
        <v>10</v>
      </c>
      <c r="W26" s="21">
        <v>10</v>
      </c>
      <c r="X26" s="21">
        <v>15</v>
      </c>
      <c r="Y26" s="21">
        <v>65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4</v>
      </c>
      <c r="AO26" s="21"/>
      <c r="AP26" s="21"/>
      <c r="AQ26" s="21"/>
      <c r="AR26" s="21">
        <v>1</v>
      </c>
      <c r="AS26" s="21"/>
      <c r="AT26" s="21">
        <v>4</v>
      </c>
      <c r="AU26" s="21"/>
    </row>
    <row r="27" spans="1:47" s="11" customFormat="1" ht="34.5">
      <c r="A27" s="23" t="s">
        <v>14</v>
      </c>
      <c r="B27" s="16" t="s">
        <v>41</v>
      </c>
      <c r="C27" s="24" t="s">
        <v>120</v>
      </c>
      <c r="D27" s="18">
        <f t="shared" si="8"/>
        <v>75</v>
      </c>
      <c r="E27" s="18">
        <f t="shared" si="9"/>
        <v>20</v>
      </c>
      <c r="F27" s="19">
        <f t="shared" si="10"/>
        <v>10</v>
      </c>
      <c r="G27" s="19">
        <f t="shared" si="11"/>
        <v>0</v>
      </c>
      <c r="H27" s="20"/>
      <c r="I27" s="20"/>
      <c r="J27" s="20"/>
      <c r="K27" s="20"/>
      <c r="L27" s="19">
        <f t="shared" si="12"/>
        <v>10</v>
      </c>
      <c r="M27" s="18">
        <f t="shared" si="13"/>
        <v>55</v>
      </c>
      <c r="N27" s="21">
        <v>10</v>
      </c>
      <c r="O27" s="21"/>
      <c r="P27" s="21">
        <v>10</v>
      </c>
      <c r="Q27" s="21">
        <v>55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>
        <v>3</v>
      </c>
      <c r="AM27" s="21"/>
      <c r="AN27" s="21"/>
      <c r="AO27" s="21"/>
      <c r="AP27" s="21"/>
      <c r="AQ27" s="21"/>
      <c r="AR27" s="21">
        <v>1</v>
      </c>
      <c r="AS27" s="21"/>
      <c r="AT27" s="21">
        <v>2</v>
      </c>
      <c r="AU27" s="21"/>
    </row>
    <row r="28" spans="1:47" s="11" customFormat="1" ht="34.5">
      <c r="A28" s="23" t="s">
        <v>15</v>
      </c>
      <c r="B28" s="16" t="s">
        <v>42</v>
      </c>
      <c r="C28" s="24" t="s">
        <v>125</v>
      </c>
      <c r="D28" s="18">
        <f t="shared" si="8"/>
        <v>50</v>
      </c>
      <c r="E28" s="18">
        <f t="shared" si="9"/>
        <v>25</v>
      </c>
      <c r="F28" s="19">
        <f t="shared" si="10"/>
        <v>0</v>
      </c>
      <c r="G28" s="19">
        <f t="shared" si="11"/>
        <v>20</v>
      </c>
      <c r="H28" s="20"/>
      <c r="I28" s="20">
        <v>20</v>
      </c>
      <c r="J28" s="20"/>
      <c r="K28" s="20"/>
      <c r="L28" s="19">
        <f t="shared" si="12"/>
        <v>5</v>
      </c>
      <c r="M28" s="18">
        <f t="shared" si="13"/>
        <v>25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20</v>
      </c>
      <c r="AB28" s="21">
        <v>5</v>
      </c>
      <c r="AC28" s="21">
        <v>25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2</v>
      </c>
      <c r="AP28" s="21"/>
      <c r="AQ28" s="21"/>
      <c r="AR28" s="21">
        <v>1</v>
      </c>
      <c r="AS28" s="21"/>
      <c r="AT28" s="21"/>
      <c r="AU28" s="21"/>
    </row>
    <row r="29" spans="1:47" s="25" customFormat="1" ht="44.25">
      <c r="A29" s="9" t="s">
        <v>9</v>
      </c>
      <c r="B29" s="12" t="s">
        <v>21</v>
      </c>
      <c r="C29" s="9"/>
      <c r="D29" s="13">
        <f>SUM(D30:D55)</f>
        <v>2305</v>
      </c>
      <c r="E29" s="13">
        <f aca="true" t="shared" si="14" ref="E29:AU29">SUM(E30:E55)</f>
        <v>740</v>
      </c>
      <c r="F29" s="13">
        <f t="shared" si="14"/>
        <v>110</v>
      </c>
      <c r="G29" s="13">
        <f t="shared" si="14"/>
        <v>450</v>
      </c>
      <c r="H29" s="13">
        <f t="shared" si="14"/>
        <v>120</v>
      </c>
      <c r="I29" s="13">
        <f t="shared" si="14"/>
        <v>20</v>
      </c>
      <c r="J29" s="13">
        <f t="shared" si="14"/>
        <v>70</v>
      </c>
      <c r="K29" s="13">
        <f t="shared" si="14"/>
        <v>240</v>
      </c>
      <c r="L29" s="13">
        <f t="shared" si="14"/>
        <v>180</v>
      </c>
      <c r="M29" s="13">
        <f t="shared" si="14"/>
        <v>1565</v>
      </c>
      <c r="N29" s="13">
        <f t="shared" si="14"/>
        <v>0</v>
      </c>
      <c r="O29" s="13">
        <f t="shared" si="14"/>
        <v>0</v>
      </c>
      <c r="P29" s="13">
        <f t="shared" si="14"/>
        <v>0</v>
      </c>
      <c r="Q29" s="13">
        <f t="shared" si="14"/>
        <v>0</v>
      </c>
      <c r="R29" s="13">
        <f t="shared" si="14"/>
        <v>50</v>
      </c>
      <c r="S29" s="13">
        <f t="shared" si="14"/>
        <v>40</v>
      </c>
      <c r="T29" s="13">
        <f t="shared" si="14"/>
        <v>45</v>
      </c>
      <c r="U29" s="13">
        <f t="shared" si="14"/>
        <v>365</v>
      </c>
      <c r="V29" s="13">
        <f t="shared" si="14"/>
        <v>30</v>
      </c>
      <c r="W29" s="13">
        <f t="shared" si="14"/>
        <v>110</v>
      </c>
      <c r="X29" s="13">
        <f t="shared" si="14"/>
        <v>45</v>
      </c>
      <c r="Y29" s="13">
        <f t="shared" si="14"/>
        <v>315</v>
      </c>
      <c r="Z29" s="13">
        <f t="shared" si="14"/>
        <v>20</v>
      </c>
      <c r="AA29" s="13">
        <f t="shared" si="14"/>
        <v>100</v>
      </c>
      <c r="AB29" s="13">
        <f t="shared" si="14"/>
        <v>20</v>
      </c>
      <c r="AC29" s="13">
        <f t="shared" si="14"/>
        <v>390</v>
      </c>
      <c r="AD29" s="13">
        <f t="shared" si="14"/>
        <v>0</v>
      </c>
      <c r="AE29" s="13">
        <f t="shared" si="14"/>
        <v>105</v>
      </c>
      <c r="AF29" s="13">
        <f t="shared" si="14"/>
        <v>35</v>
      </c>
      <c r="AG29" s="13">
        <f t="shared" si="14"/>
        <v>210</v>
      </c>
      <c r="AH29" s="13">
        <f t="shared" si="14"/>
        <v>10</v>
      </c>
      <c r="AI29" s="13">
        <f t="shared" si="14"/>
        <v>95</v>
      </c>
      <c r="AJ29" s="13">
        <f t="shared" si="14"/>
        <v>35</v>
      </c>
      <c r="AK29" s="13">
        <f t="shared" si="14"/>
        <v>285</v>
      </c>
      <c r="AL29" s="13">
        <f t="shared" si="14"/>
        <v>0</v>
      </c>
      <c r="AM29" s="13">
        <f t="shared" si="14"/>
        <v>20</v>
      </c>
      <c r="AN29" s="13">
        <f t="shared" si="14"/>
        <v>20</v>
      </c>
      <c r="AO29" s="13">
        <f t="shared" si="14"/>
        <v>21</v>
      </c>
      <c r="AP29" s="13">
        <f t="shared" si="14"/>
        <v>14</v>
      </c>
      <c r="AQ29" s="13">
        <f t="shared" si="14"/>
        <v>17</v>
      </c>
      <c r="AR29" s="13">
        <f t="shared" si="14"/>
        <v>31</v>
      </c>
      <c r="AS29" s="13">
        <f t="shared" si="14"/>
        <v>92</v>
      </c>
      <c r="AT29" s="13">
        <f t="shared" si="14"/>
        <v>0</v>
      </c>
      <c r="AU29" s="13">
        <f t="shared" si="14"/>
        <v>58</v>
      </c>
    </row>
    <row r="30" spans="1:47" s="28" customFormat="1" ht="36.75" customHeight="1">
      <c r="A30" s="26" t="s">
        <v>5</v>
      </c>
      <c r="B30" s="16" t="s">
        <v>43</v>
      </c>
      <c r="C30" s="24" t="s">
        <v>122</v>
      </c>
      <c r="D30" s="18">
        <f>SUM(E30,M30)</f>
        <v>50</v>
      </c>
      <c r="E30" s="18">
        <f aca="true" t="shared" si="15" ref="E30:E45">SUM(F30,G30,L30)</f>
        <v>25</v>
      </c>
      <c r="F30" s="19">
        <f aca="true" t="shared" si="16" ref="F30:F45">SUM(N30,R30,V30,Z30,AD30,AH30)</f>
        <v>10</v>
      </c>
      <c r="G30" s="19">
        <f aca="true" t="shared" si="17" ref="G30:G45">SUM(O30,S30,W30,AA30,AE30,AI30)</f>
        <v>0</v>
      </c>
      <c r="H30" s="48"/>
      <c r="I30" s="27"/>
      <c r="J30" s="27"/>
      <c r="K30" s="27"/>
      <c r="L30" s="19">
        <f aca="true" t="shared" si="18" ref="L30:L45">SUM(P30,T30,X30,AB30,AF30,AJ30)</f>
        <v>15</v>
      </c>
      <c r="M30" s="18">
        <f aca="true" t="shared" si="19" ref="M30:M45">SUM(Q30,U30,Y30,AC30,AG30,AK30)</f>
        <v>25</v>
      </c>
      <c r="N30" s="21"/>
      <c r="O30" s="21"/>
      <c r="P30" s="21"/>
      <c r="Q30" s="21"/>
      <c r="R30" s="21">
        <v>10</v>
      </c>
      <c r="S30" s="49"/>
      <c r="T30" s="21">
        <v>15</v>
      </c>
      <c r="U30" s="21">
        <v>25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2</v>
      </c>
      <c r="AN30" s="21"/>
      <c r="AO30" s="21"/>
      <c r="AP30" s="21"/>
      <c r="AQ30" s="21"/>
      <c r="AR30" s="21">
        <v>1</v>
      </c>
      <c r="AS30" s="21">
        <v>2</v>
      </c>
      <c r="AT30" s="21"/>
      <c r="AU30" s="21"/>
    </row>
    <row r="31" spans="1:47" s="28" customFormat="1" ht="36.75" customHeight="1">
      <c r="A31" s="26" t="s">
        <v>4</v>
      </c>
      <c r="B31" s="16" t="s">
        <v>44</v>
      </c>
      <c r="C31" s="24" t="s">
        <v>125</v>
      </c>
      <c r="D31" s="18">
        <f aca="true" t="shared" si="20" ref="D31:D45">SUM(E31,M31)</f>
        <v>50</v>
      </c>
      <c r="E31" s="18">
        <f t="shared" si="15"/>
        <v>25</v>
      </c>
      <c r="F31" s="19">
        <f t="shared" si="16"/>
        <v>10</v>
      </c>
      <c r="G31" s="19">
        <f t="shared" si="17"/>
        <v>10</v>
      </c>
      <c r="H31" s="27">
        <v>10</v>
      </c>
      <c r="I31" s="27"/>
      <c r="J31" s="27"/>
      <c r="K31" s="27"/>
      <c r="L31" s="19">
        <f t="shared" si="18"/>
        <v>5</v>
      </c>
      <c r="M31" s="18">
        <f t="shared" si="19"/>
        <v>25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10</v>
      </c>
      <c r="AA31" s="21">
        <v>10</v>
      </c>
      <c r="AB31" s="21">
        <v>5</v>
      </c>
      <c r="AC31" s="21">
        <v>25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2</v>
      </c>
      <c r="AP31" s="21"/>
      <c r="AQ31" s="21"/>
      <c r="AR31" s="21">
        <v>1</v>
      </c>
      <c r="AS31" s="21">
        <v>2</v>
      </c>
      <c r="AT31" s="21"/>
      <c r="AU31" s="21"/>
    </row>
    <row r="32" spans="1:47" s="28" customFormat="1" ht="36.75" customHeight="1">
      <c r="A32" s="26" t="s">
        <v>3</v>
      </c>
      <c r="B32" s="16" t="s">
        <v>45</v>
      </c>
      <c r="C32" s="24" t="s">
        <v>126</v>
      </c>
      <c r="D32" s="18">
        <f t="shared" si="20"/>
        <v>50</v>
      </c>
      <c r="E32" s="18">
        <f t="shared" si="15"/>
        <v>25</v>
      </c>
      <c r="F32" s="19">
        <f t="shared" si="16"/>
        <v>10</v>
      </c>
      <c r="G32" s="19">
        <f t="shared" si="17"/>
        <v>10</v>
      </c>
      <c r="H32" s="27">
        <v>10</v>
      </c>
      <c r="I32" s="27"/>
      <c r="J32" s="27"/>
      <c r="K32" s="27"/>
      <c r="L32" s="19">
        <f t="shared" si="18"/>
        <v>5</v>
      </c>
      <c r="M32" s="18">
        <f t="shared" si="19"/>
        <v>25</v>
      </c>
      <c r="N32" s="21"/>
      <c r="O32" s="21"/>
      <c r="P32" s="21"/>
      <c r="Q32" s="21"/>
      <c r="R32" s="21">
        <v>10</v>
      </c>
      <c r="S32" s="21">
        <v>10</v>
      </c>
      <c r="T32" s="21">
        <v>5</v>
      </c>
      <c r="U32" s="21">
        <v>25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</v>
      </c>
      <c r="AN32" s="21"/>
      <c r="AO32" s="21"/>
      <c r="AP32" s="21"/>
      <c r="AQ32" s="21"/>
      <c r="AR32" s="21">
        <v>1</v>
      </c>
      <c r="AS32" s="21">
        <v>2</v>
      </c>
      <c r="AT32" s="21"/>
      <c r="AU32" s="21"/>
    </row>
    <row r="33" spans="1:47" s="28" customFormat="1" ht="36.75" customHeight="1">
      <c r="A33" s="26" t="s">
        <v>2</v>
      </c>
      <c r="B33" s="16" t="s">
        <v>46</v>
      </c>
      <c r="C33" s="24" t="s">
        <v>119</v>
      </c>
      <c r="D33" s="18">
        <f t="shared" si="20"/>
        <v>25</v>
      </c>
      <c r="E33" s="18">
        <f t="shared" si="15"/>
        <v>15</v>
      </c>
      <c r="F33" s="19">
        <f t="shared" si="16"/>
        <v>0</v>
      </c>
      <c r="G33" s="19">
        <f t="shared" si="17"/>
        <v>10</v>
      </c>
      <c r="H33" s="27">
        <v>10</v>
      </c>
      <c r="I33" s="27"/>
      <c r="J33" s="27"/>
      <c r="K33" s="27"/>
      <c r="L33" s="19">
        <f t="shared" si="18"/>
        <v>5</v>
      </c>
      <c r="M33" s="18">
        <f t="shared" si="19"/>
        <v>10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10</v>
      </c>
      <c r="AF33" s="21">
        <v>5</v>
      </c>
      <c r="AG33" s="21">
        <v>10</v>
      </c>
      <c r="AH33" s="21"/>
      <c r="AI33" s="21"/>
      <c r="AJ33" s="21"/>
      <c r="AK33" s="21"/>
      <c r="AL33" s="21"/>
      <c r="AM33" s="21"/>
      <c r="AN33" s="21"/>
      <c r="AO33" s="21"/>
      <c r="AP33" s="21">
        <v>1</v>
      </c>
      <c r="AQ33" s="21"/>
      <c r="AR33" s="21">
        <v>1</v>
      </c>
      <c r="AS33" s="21">
        <v>1</v>
      </c>
      <c r="AT33" s="21"/>
      <c r="AU33" s="21"/>
    </row>
    <row r="34" spans="1:47" s="28" customFormat="1" ht="36.75" customHeight="1">
      <c r="A34" s="26" t="s">
        <v>1</v>
      </c>
      <c r="B34" s="16" t="s">
        <v>47</v>
      </c>
      <c r="C34" s="24" t="s">
        <v>118</v>
      </c>
      <c r="D34" s="18">
        <f t="shared" si="20"/>
        <v>50</v>
      </c>
      <c r="E34" s="18">
        <f t="shared" si="15"/>
        <v>30</v>
      </c>
      <c r="F34" s="19">
        <f t="shared" si="16"/>
        <v>10</v>
      </c>
      <c r="G34" s="19">
        <f t="shared" si="17"/>
        <v>10</v>
      </c>
      <c r="H34" s="27">
        <v>10</v>
      </c>
      <c r="I34" s="27"/>
      <c r="J34" s="27"/>
      <c r="K34" s="27"/>
      <c r="L34" s="19">
        <f t="shared" si="18"/>
        <v>10</v>
      </c>
      <c r="M34" s="18">
        <f t="shared" si="19"/>
        <v>20</v>
      </c>
      <c r="N34" s="21"/>
      <c r="O34" s="21"/>
      <c r="P34" s="21"/>
      <c r="Q34" s="21"/>
      <c r="R34" s="21"/>
      <c r="S34" s="21"/>
      <c r="T34" s="21"/>
      <c r="U34" s="21"/>
      <c r="V34" s="21">
        <v>10</v>
      </c>
      <c r="W34" s="21">
        <v>10</v>
      </c>
      <c r="X34" s="21">
        <v>10</v>
      </c>
      <c r="Y34" s="21">
        <v>20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2</v>
      </c>
      <c r="AO34" s="21"/>
      <c r="AP34" s="21"/>
      <c r="AQ34" s="21"/>
      <c r="AR34" s="21">
        <v>1</v>
      </c>
      <c r="AS34" s="21">
        <v>2</v>
      </c>
      <c r="AT34" s="21"/>
      <c r="AU34" s="21"/>
    </row>
    <row r="35" spans="1:47" s="28" customFormat="1" ht="36.75" customHeight="1">
      <c r="A35" s="26" t="s">
        <v>0</v>
      </c>
      <c r="B35" s="16" t="s">
        <v>48</v>
      </c>
      <c r="C35" s="24" t="s">
        <v>126</v>
      </c>
      <c r="D35" s="18">
        <f t="shared" si="20"/>
        <v>75</v>
      </c>
      <c r="E35" s="18">
        <f t="shared" si="15"/>
        <v>35</v>
      </c>
      <c r="F35" s="19">
        <f t="shared" si="16"/>
        <v>10</v>
      </c>
      <c r="G35" s="19">
        <f t="shared" si="17"/>
        <v>10</v>
      </c>
      <c r="H35" s="27">
        <v>10</v>
      </c>
      <c r="I35" s="27"/>
      <c r="J35" s="27"/>
      <c r="K35" s="27"/>
      <c r="L35" s="19">
        <f t="shared" si="18"/>
        <v>15</v>
      </c>
      <c r="M35" s="18">
        <f t="shared" si="19"/>
        <v>40</v>
      </c>
      <c r="N35" s="21"/>
      <c r="O35" s="21"/>
      <c r="P35" s="21"/>
      <c r="Q35" s="21"/>
      <c r="R35" s="21">
        <v>10</v>
      </c>
      <c r="S35" s="21">
        <v>10</v>
      </c>
      <c r="T35" s="21">
        <v>15</v>
      </c>
      <c r="U35" s="21">
        <v>40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3</v>
      </c>
      <c r="AN35" s="21"/>
      <c r="AO35" s="21"/>
      <c r="AP35" s="21"/>
      <c r="AQ35" s="21"/>
      <c r="AR35" s="21">
        <v>1</v>
      </c>
      <c r="AS35" s="21">
        <v>3</v>
      </c>
      <c r="AT35" s="21"/>
      <c r="AU35" s="21"/>
    </row>
    <row r="36" spans="1:47" s="28" customFormat="1" ht="36.75" customHeight="1">
      <c r="A36" s="26" t="s">
        <v>10</v>
      </c>
      <c r="B36" s="16" t="s">
        <v>49</v>
      </c>
      <c r="C36" s="24" t="s">
        <v>126</v>
      </c>
      <c r="D36" s="18">
        <f t="shared" si="20"/>
        <v>50</v>
      </c>
      <c r="E36" s="18">
        <f t="shared" si="15"/>
        <v>25</v>
      </c>
      <c r="F36" s="19">
        <f t="shared" si="16"/>
        <v>10</v>
      </c>
      <c r="G36" s="19">
        <f t="shared" si="17"/>
        <v>10</v>
      </c>
      <c r="H36" s="27">
        <v>10</v>
      </c>
      <c r="I36" s="27"/>
      <c r="J36" s="27"/>
      <c r="K36" s="27"/>
      <c r="L36" s="19">
        <f t="shared" si="18"/>
        <v>5</v>
      </c>
      <c r="M36" s="18">
        <f t="shared" si="19"/>
        <v>25</v>
      </c>
      <c r="N36" s="21"/>
      <c r="O36" s="21"/>
      <c r="P36" s="21"/>
      <c r="Q36" s="21"/>
      <c r="R36" s="21">
        <v>10</v>
      </c>
      <c r="S36" s="21">
        <v>10</v>
      </c>
      <c r="T36" s="21">
        <v>5</v>
      </c>
      <c r="U36" s="21">
        <v>25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2</v>
      </c>
      <c r="AN36" s="21"/>
      <c r="AO36" s="21"/>
      <c r="AP36" s="21"/>
      <c r="AQ36" s="21"/>
      <c r="AR36" s="21">
        <v>1</v>
      </c>
      <c r="AS36" s="21">
        <v>2</v>
      </c>
      <c r="AT36" s="21"/>
      <c r="AU36" s="21"/>
    </row>
    <row r="37" spans="1:47" s="28" customFormat="1" ht="36.75" customHeight="1">
      <c r="A37" s="26" t="s">
        <v>11</v>
      </c>
      <c r="B37" s="16" t="s">
        <v>50</v>
      </c>
      <c r="C37" s="24" t="s">
        <v>118</v>
      </c>
      <c r="D37" s="18">
        <f t="shared" si="20"/>
        <v>50</v>
      </c>
      <c r="E37" s="18">
        <f t="shared" si="15"/>
        <v>20</v>
      </c>
      <c r="F37" s="19">
        <f t="shared" si="16"/>
        <v>0</v>
      </c>
      <c r="G37" s="19">
        <f t="shared" si="17"/>
        <v>20</v>
      </c>
      <c r="H37" s="27"/>
      <c r="I37" s="27">
        <v>20</v>
      </c>
      <c r="J37" s="27"/>
      <c r="K37" s="27"/>
      <c r="L37" s="19">
        <f t="shared" si="18"/>
        <v>0</v>
      </c>
      <c r="M37" s="18">
        <f t="shared" si="19"/>
        <v>30</v>
      </c>
      <c r="N37" s="21"/>
      <c r="O37" s="21"/>
      <c r="P37" s="21"/>
      <c r="Q37" s="21"/>
      <c r="R37" s="21"/>
      <c r="S37" s="21"/>
      <c r="T37" s="21"/>
      <c r="U37" s="21"/>
      <c r="V37" s="21"/>
      <c r="W37" s="21">
        <v>20</v>
      </c>
      <c r="X37" s="21"/>
      <c r="Y37" s="21">
        <v>30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2</v>
      </c>
      <c r="AO37" s="21"/>
      <c r="AP37" s="21"/>
      <c r="AQ37" s="21"/>
      <c r="AR37" s="21">
        <v>1</v>
      </c>
      <c r="AS37" s="21">
        <v>2</v>
      </c>
      <c r="AT37" s="21"/>
      <c r="AU37" s="21"/>
    </row>
    <row r="38" spans="1:47" s="28" customFormat="1" ht="36.75" customHeight="1">
      <c r="A38" s="26" t="s">
        <v>12</v>
      </c>
      <c r="B38" s="16" t="s">
        <v>51</v>
      </c>
      <c r="C38" s="24" t="s">
        <v>126</v>
      </c>
      <c r="D38" s="18">
        <f t="shared" si="20"/>
        <v>50</v>
      </c>
      <c r="E38" s="18">
        <f t="shared" si="15"/>
        <v>25</v>
      </c>
      <c r="F38" s="19">
        <f t="shared" si="16"/>
        <v>10</v>
      </c>
      <c r="G38" s="19">
        <f t="shared" si="17"/>
        <v>10</v>
      </c>
      <c r="H38" s="27">
        <v>10</v>
      </c>
      <c r="I38" s="27"/>
      <c r="J38" s="27"/>
      <c r="K38" s="27"/>
      <c r="L38" s="19">
        <f t="shared" si="18"/>
        <v>5</v>
      </c>
      <c r="M38" s="18">
        <f t="shared" si="19"/>
        <v>25</v>
      </c>
      <c r="N38" s="21"/>
      <c r="O38" s="21"/>
      <c r="P38" s="21"/>
      <c r="Q38" s="21"/>
      <c r="R38" s="21">
        <v>10</v>
      </c>
      <c r="S38" s="21">
        <v>10</v>
      </c>
      <c r="T38" s="21">
        <v>5</v>
      </c>
      <c r="U38" s="21">
        <v>25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</row>
    <row r="39" spans="1:47" s="28" customFormat="1" ht="36.75" customHeight="1">
      <c r="A39" s="26" t="s">
        <v>13</v>
      </c>
      <c r="B39" s="44" t="s">
        <v>52</v>
      </c>
      <c r="C39" s="26" t="s">
        <v>125</v>
      </c>
      <c r="D39" s="18">
        <f t="shared" si="20"/>
        <v>30</v>
      </c>
      <c r="E39" s="18">
        <f t="shared" si="15"/>
        <v>15</v>
      </c>
      <c r="F39" s="19">
        <f t="shared" si="16"/>
        <v>0</v>
      </c>
      <c r="G39" s="19">
        <f t="shared" si="17"/>
        <v>10</v>
      </c>
      <c r="H39" s="27"/>
      <c r="I39" s="27"/>
      <c r="J39" s="27">
        <v>10</v>
      </c>
      <c r="K39" s="27"/>
      <c r="L39" s="19">
        <f t="shared" si="18"/>
        <v>5</v>
      </c>
      <c r="M39" s="18">
        <f t="shared" si="19"/>
        <v>15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10</v>
      </c>
      <c r="AB39" s="21">
        <v>5</v>
      </c>
      <c r="AC39" s="21">
        <v>15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1</v>
      </c>
      <c r="AP39" s="21"/>
      <c r="AQ39" s="21"/>
      <c r="AR39" s="21">
        <v>1</v>
      </c>
      <c r="AS39" s="21">
        <v>1</v>
      </c>
      <c r="AT39" s="21"/>
      <c r="AU39" s="21"/>
    </row>
    <row r="40" spans="1:47" s="28" customFormat="1" ht="48.75">
      <c r="A40" s="26" t="s">
        <v>14</v>
      </c>
      <c r="B40" s="16" t="s">
        <v>53</v>
      </c>
      <c r="C40" s="24" t="s">
        <v>124</v>
      </c>
      <c r="D40" s="18">
        <f t="shared" si="20"/>
        <v>100</v>
      </c>
      <c r="E40" s="18">
        <f t="shared" si="15"/>
        <v>35</v>
      </c>
      <c r="F40" s="19">
        <f t="shared" si="16"/>
        <v>10</v>
      </c>
      <c r="G40" s="19">
        <f t="shared" si="17"/>
        <v>10</v>
      </c>
      <c r="H40" s="27"/>
      <c r="I40" s="27"/>
      <c r="J40" s="27">
        <v>10</v>
      </c>
      <c r="K40" s="27"/>
      <c r="L40" s="19">
        <f t="shared" si="18"/>
        <v>15</v>
      </c>
      <c r="M40" s="18">
        <f t="shared" si="19"/>
        <v>65</v>
      </c>
      <c r="N40" s="21"/>
      <c r="O40" s="21"/>
      <c r="P40" s="21"/>
      <c r="Q40" s="21"/>
      <c r="R40" s="21"/>
      <c r="S40" s="21"/>
      <c r="T40" s="21"/>
      <c r="U40" s="21"/>
      <c r="V40" s="21">
        <v>10</v>
      </c>
      <c r="W40" s="21">
        <v>10</v>
      </c>
      <c r="X40" s="21">
        <v>15</v>
      </c>
      <c r="Y40" s="21">
        <v>65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/>
      <c r="AP40" s="21"/>
      <c r="AQ40" s="21"/>
      <c r="AR40" s="21">
        <v>1</v>
      </c>
      <c r="AS40" s="21">
        <v>4</v>
      </c>
      <c r="AT40" s="21"/>
      <c r="AU40" s="21"/>
    </row>
    <row r="41" spans="1:47" s="28" customFormat="1" ht="36.75" customHeight="1">
      <c r="A41" s="26" t="s">
        <v>15</v>
      </c>
      <c r="B41" s="16" t="s">
        <v>54</v>
      </c>
      <c r="C41" s="24" t="s">
        <v>123</v>
      </c>
      <c r="D41" s="18">
        <f t="shared" si="20"/>
        <v>50</v>
      </c>
      <c r="E41" s="18">
        <f t="shared" si="15"/>
        <v>30</v>
      </c>
      <c r="F41" s="19">
        <f t="shared" si="16"/>
        <v>10</v>
      </c>
      <c r="G41" s="19">
        <f t="shared" si="17"/>
        <v>10</v>
      </c>
      <c r="H41" s="27">
        <v>10</v>
      </c>
      <c r="I41" s="27"/>
      <c r="J41" s="27"/>
      <c r="K41" s="27"/>
      <c r="L41" s="19">
        <f t="shared" si="18"/>
        <v>10</v>
      </c>
      <c r="M41" s="18">
        <f t="shared" si="19"/>
        <v>20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10</v>
      </c>
      <c r="AA41" s="21">
        <v>10</v>
      </c>
      <c r="AB41" s="21">
        <v>10</v>
      </c>
      <c r="AC41" s="21">
        <v>20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2</v>
      </c>
      <c r="AP41" s="21"/>
      <c r="AQ41" s="21"/>
      <c r="AR41" s="21">
        <v>1</v>
      </c>
      <c r="AS41" s="21">
        <v>2</v>
      </c>
      <c r="AT41" s="21"/>
      <c r="AU41" s="21"/>
    </row>
    <row r="42" spans="1:47" s="28" customFormat="1" ht="36.75" customHeight="1">
      <c r="A42" s="26" t="s">
        <v>16</v>
      </c>
      <c r="B42" s="16" t="s">
        <v>55</v>
      </c>
      <c r="C42" s="24" t="s">
        <v>124</v>
      </c>
      <c r="D42" s="18">
        <f t="shared" si="20"/>
        <v>100</v>
      </c>
      <c r="E42" s="18">
        <f t="shared" si="15"/>
        <v>40</v>
      </c>
      <c r="F42" s="19">
        <f t="shared" si="16"/>
        <v>10</v>
      </c>
      <c r="G42" s="19">
        <f t="shared" si="17"/>
        <v>10</v>
      </c>
      <c r="H42" s="27">
        <v>10</v>
      </c>
      <c r="I42" s="27"/>
      <c r="J42" s="27"/>
      <c r="K42" s="27"/>
      <c r="L42" s="19">
        <f t="shared" si="18"/>
        <v>20</v>
      </c>
      <c r="M42" s="18">
        <f t="shared" si="19"/>
        <v>60</v>
      </c>
      <c r="N42" s="21"/>
      <c r="O42" s="21"/>
      <c r="P42" s="21"/>
      <c r="Q42" s="21"/>
      <c r="R42" s="21"/>
      <c r="S42" s="21"/>
      <c r="T42" s="21"/>
      <c r="U42" s="21"/>
      <c r="V42" s="21">
        <v>10</v>
      </c>
      <c r="W42" s="21">
        <v>10</v>
      </c>
      <c r="X42" s="21">
        <v>20</v>
      </c>
      <c r="Y42" s="21">
        <v>60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4</v>
      </c>
      <c r="AO42" s="21"/>
      <c r="AP42" s="21"/>
      <c r="AQ42" s="21"/>
      <c r="AR42" s="21">
        <v>2</v>
      </c>
      <c r="AS42" s="21">
        <v>4</v>
      </c>
      <c r="AT42" s="21"/>
      <c r="AU42" s="21"/>
    </row>
    <row r="43" spans="1:47" s="28" customFormat="1" ht="36.75" customHeight="1">
      <c r="A43" s="26" t="s">
        <v>17</v>
      </c>
      <c r="B43" s="16" t="s">
        <v>168</v>
      </c>
      <c r="C43" s="45" t="s">
        <v>166</v>
      </c>
      <c r="D43" s="18">
        <f>SUM(E43,M43)</f>
        <v>100</v>
      </c>
      <c r="E43" s="18">
        <f>SUM(F43,G43,L43)</f>
        <v>40</v>
      </c>
      <c r="F43" s="19">
        <f>SUM(N43,R43,V43,Z43,AD43,AH43)</f>
        <v>0</v>
      </c>
      <c r="G43" s="19">
        <f>SUM(O43,S43,W43,AA43,AE43,AI43)</f>
        <v>30</v>
      </c>
      <c r="H43" s="27">
        <v>30</v>
      </c>
      <c r="I43" s="27"/>
      <c r="J43" s="27"/>
      <c r="K43" s="27"/>
      <c r="L43" s="19">
        <f>SUM(P43,T43,X43,AB43,AF43,AJ43)</f>
        <v>10</v>
      </c>
      <c r="M43" s="18">
        <f>SUM(Q43,U43,Y43,AC43,AG43,AK43)</f>
        <v>60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>
        <v>15</v>
      </c>
      <c r="AF43" s="21">
        <v>5</v>
      </c>
      <c r="AG43" s="21">
        <v>30</v>
      </c>
      <c r="AH43" s="21"/>
      <c r="AI43" s="21">
        <v>15</v>
      </c>
      <c r="AJ43" s="21">
        <v>5</v>
      </c>
      <c r="AK43" s="21">
        <v>30</v>
      </c>
      <c r="AL43" s="21"/>
      <c r="AM43" s="21"/>
      <c r="AN43" s="21"/>
      <c r="AO43" s="21"/>
      <c r="AP43" s="21">
        <v>2</v>
      </c>
      <c r="AQ43" s="21">
        <v>2</v>
      </c>
      <c r="AR43" s="21">
        <v>2</v>
      </c>
      <c r="AS43" s="21">
        <v>4</v>
      </c>
      <c r="AT43" s="21"/>
      <c r="AU43" s="21"/>
    </row>
    <row r="44" spans="1:47" s="28" customFormat="1" ht="36.75" customHeight="1">
      <c r="A44" s="26" t="s">
        <v>18</v>
      </c>
      <c r="B44" s="16" t="s">
        <v>56</v>
      </c>
      <c r="C44" s="24" t="s">
        <v>127</v>
      </c>
      <c r="D44" s="18">
        <f t="shared" si="20"/>
        <v>25</v>
      </c>
      <c r="E44" s="18">
        <f t="shared" si="15"/>
        <v>15</v>
      </c>
      <c r="F44" s="19">
        <f t="shared" si="16"/>
        <v>10</v>
      </c>
      <c r="G44" s="19">
        <f t="shared" si="17"/>
        <v>0</v>
      </c>
      <c r="H44" s="27"/>
      <c r="I44" s="27"/>
      <c r="J44" s="27"/>
      <c r="K44" s="27"/>
      <c r="L44" s="19">
        <f t="shared" si="18"/>
        <v>5</v>
      </c>
      <c r="M44" s="18">
        <f t="shared" si="19"/>
        <v>10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10</v>
      </c>
      <c r="AI44" s="21"/>
      <c r="AJ44" s="21">
        <v>5</v>
      </c>
      <c r="AK44" s="21">
        <v>10</v>
      </c>
      <c r="AL44" s="21"/>
      <c r="AM44" s="21"/>
      <c r="AN44" s="21"/>
      <c r="AO44" s="21"/>
      <c r="AP44" s="21"/>
      <c r="AQ44" s="21">
        <v>1</v>
      </c>
      <c r="AR44" s="21">
        <v>1</v>
      </c>
      <c r="AS44" s="21">
        <v>1</v>
      </c>
      <c r="AT44" s="21"/>
      <c r="AU44" s="21"/>
    </row>
    <row r="45" spans="1:47" s="11" customFormat="1" ht="48.75">
      <c r="A45" s="26" t="s">
        <v>26</v>
      </c>
      <c r="B45" s="16" t="s">
        <v>128</v>
      </c>
      <c r="C45" s="17" t="s">
        <v>129</v>
      </c>
      <c r="D45" s="18">
        <f t="shared" si="20"/>
        <v>750</v>
      </c>
      <c r="E45" s="18">
        <f t="shared" si="15"/>
        <v>240</v>
      </c>
      <c r="F45" s="19">
        <f t="shared" si="16"/>
        <v>0</v>
      </c>
      <c r="G45" s="19">
        <f t="shared" si="17"/>
        <v>240</v>
      </c>
      <c r="H45" s="20"/>
      <c r="I45" s="20"/>
      <c r="J45" s="20"/>
      <c r="K45" s="20">
        <v>240</v>
      </c>
      <c r="L45" s="19">
        <f t="shared" si="18"/>
        <v>0</v>
      </c>
      <c r="M45" s="18">
        <f t="shared" si="19"/>
        <v>510</v>
      </c>
      <c r="N45" s="21"/>
      <c r="O45" s="21"/>
      <c r="P45" s="21"/>
      <c r="Q45" s="21"/>
      <c r="R45" s="21"/>
      <c r="S45" s="21"/>
      <c r="T45" s="21"/>
      <c r="U45" s="21"/>
      <c r="V45" s="21"/>
      <c r="W45" s="21">
        <v>60</v>
      </c>
      <c r="X45" s="21"/>
      <c r="Y45" s="21">
        <v>140</v>
      </c>
      <c r="Z45" s="21"/>
      <c r="AA45" s="21">
        <v>60</v>
      </c>
      <c r="AB45" s="21"/>
      <c r="AC45" s="21">
        <v>90</v>
      </c>
      <c r="AD45" s="21"/>
      <c r="AE45" s="21">
        <v>60</v>
      </c>
      <c r="AF45" s="21"/>
      <c r="AG45" s="21">
        <v>140</v>
      </c>
      <c r="AH45" s="21"/>
      <c r="AI45" s="21">
        <v>60</v>
      </c>
      <c r="AJ45" s="21"/>
      <c r="AK45" s="21">
        <v>140</v>
      </c>
      <c r="AL45" s="21"/>
      <c r="AM45" s="21"/>
      <c r="AN45" s="21">
        <v>8</v>
      </c>
      <c r="AO45" s="21">
        <v>6</v>
      </c>
      <c r="AP45" s="21">
        <v>8</v>
      </c>
      <c r="AQ45" s="21">
        <v>8</v>
      </c>
      <c r="AR45" s="21">
        <v>10</v>
      </c>
      <c r="AS45" s="21">
        <v>30</v>
      </c>
      <c r="AT45" s="21"/>
      <c r="AU45" s="21">
        <v>30</v>
      </c>
    </row>
    <row r="46" spans="1:47" s="11" customFormat="1" ht="34.5">
      <c r="A46" s="26"/>
      <c r="B46" s="16" t="s">
        <v>130</v>
      </c>
      <c r="C46" s="17"/>
      <c r="D46" s="18"/>
      <c r="E46" s="18"/>
      <c r="F46" s="19"/>
      <c r="G46" s="19"/>
      <c r="H46" s="20"/>
      <c r="I46" s="20"/>
      <c r="J46" s="20"/>
      <c r="K46" s="20"/>
      <c r="L46" s="19"/>
      <c r="M46" s="1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11" customFormat="1" ht="34.5">
      <c r="A47" s="26"/>
      <c r="B47" s="16" t="s">
        <v>131</v>
      </c>
      <c r="C47" s="17"/>
      <c r="D47" s="18"/>
      <c r="E47" s="18"/>
      <c r="F47" s="19"/>
      <c r="G47" s="19"/>
      <c r="H47" s="20"/>
      <c r="I47" s="20"/>
      <c r="J47" s="20"/>
      <c r="K47" s="20"/>
      <c r="L47" s="19"/>
      <c r="M47" s="1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11" customFormat="1" ht="34.5">
      <c r="A48" s="26"/>
      <c r="B48" s="16" t="s">
        <v>132</v>
      </c>
      <c r="C48" s="17"/>
      <c r="D48" s="18"/>
      <c r="E48" s="18"/>
      <c r="F48" s="19"/>
      <c r="G48" s="19"/>
      <c r="H48" s="20"/>
      <c r="I48" s="20"/>
      <c r="J48" s="20"/>
      <c r="K48" s="20"/>
      <c r="L48" s="19"/>
      <c r="M48" s="1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s="11" customFormat="1" ht="34.5">
      <c r="A49" s="26"/>
      <c r="B49" s="16" t="s">
        <v>133</v>
      </c>
      <c r="C49" s="17"/>
      <c r="D49" s="18"/>
      <c r="E49" s="18"/>
      <c r="F49" s="19"/>
      <c r="G49" s="19"/>
      <c r="H49" s="20"/>
      <c r="I49" s="20"/>
      <c r="J49" s="20"/>
      <c r="K49" s="20"/>
      <c r="L49" s="19"/>
      <c r="M49" s="1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11" customFormat="1" ht="48.75">
      <c r="A50" s="26"/>
      <c r="B50" s="16" t="s">
        <v>134</v>
      </c>
      <c r="C50" s="17"/>
      <c r="D50" s="46"/>
      <c r="E50" s="18"/>
      <c r="F50" s="19"/>
      <c r="G50" s="19"/>
      <c r="H50" s="20"/>
      <c r="I50" s="20"/>
      <c r="J50" s="20"/>
      <c r="K50" s="20"/>
      <c r="L50" s="19"/>
      <c r="M50" s="1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11" customFormat="1" ht="34.5">
      <c r="A51" s="26"/>
      <c r="B51" s="16" t="s">
        <v>135</v>
      </c>
      <c r="C51" s="17"/>
      <c r="D51" s="18"/>
      <c r="E51" s="18"/>
      <c r="F51" s="19"/>
      <c r="G51" s="19"/>
      <c r="H51" s="20"/>
      <c r="I51" s="20"/>
      <c r="J51" s="20"/>
      <c r="K51" s="20"/>
      <c r="L51" s="19"/>
      <c r="M51" s="1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11" customFormat="1" ht="34.5">
      <c r="A52" s="26"/>
      <c r="B52" s="16" t="s">
        <v>136</v>
      </c>
      <c r="C52" s="17"/>
      <c r="D52" s="18"/>
      <c r="E52" s="18"/>
      <c r="F52" s="19"/>
      <c r="G52" s="19"/>
      <c r="H52" s="20"/>
      <c r="I52" s="20"/>
      <c r="J52" s="20"/>
      <c r="K52" s="20"/>
      <c r="L52" s="19"/>
      <c r="M52" s="18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11" customFormat="1" ht="34.5">
      <c r="A53" s="26"/>
      <c r="B53" s="16" t="s">
        <v>137</v>
      </c>
      <c r="C53" s="17"/>
      <c r="D53" s="18"/>
      <c r="E53" s="18"/>
      <c r="F53" s="19"/>
      <c r="G53" s="19"/>
      <c r="H53" s="20"/>
      <c r="I53" s="20"/>
      <c r="J53" s="20"/>
      <c r="K53" s="20"/>
      <c r="L53" s="19"/>
      <c r="M53" s="18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1:47" s="11" customFormat="1" ht="34.5">
      <c r="A54" s="26" t="s">
        <v>26</v>
      </c>
      <c r="B54" s="16" t="s">
        <v>57</v>
      </c>
      <c r="C54" s="17" t="s">
        <v>138</v>
      </c>
      <c r="D54" s="18">
        <f>SUM(E54,M54)</f>
        <v>250</v>
      </c>
      <c r="E54" s="18">
        <f>SUM(F54,G54,L54)</f>
        <v>100</v>
      </c>
      <c r="F54" s="19">
        <f>SUM(N54,R54,V54,Z54,AD54,AH54)</f>
        <v>0</v>
      </c>
      <c r="G54" s="19">
        <f>SUM(O54,S54,W54,AA54,AE54,AI54)</f>
        <v>50</v>
      </c>
      <c r="H54" s="20"/>
      <c r="I54" s="20"/>
      <c r="J54" s="20">
        <v>50</v>
      </c>
      <c r="K54" s="20"/>
      <c r="L54" s="19">
        <f>SUM(P54,T54,X54,AB54,AF54,AJ54)</f>
        <v>50</v>
      </c>
      <c r="M54" s="18">
        <f>SUM(Q54,U54,Y54,AC54,AG54,AK54)</f>
        <v>150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>
        <v>10</v>
      </c>
      <c r="AB54" s="21"/>
      <c r="AC54" s="21">
        <v>15</v>
      </c>
      <c r="AD54" s="21"/>
      <c r="AE54" s="21">
        <v>20</v>
      </c>
      <c r="AF54" s="21">
        <v>25</v>
      </c>
      <c r="AG54" s="21">
        <v>30</v>
      </c>
      <c r="AH54" s="21"/>
      <c r="AI54" s="21">
        <v>20</v>
      </c>
      <c r="AJ54" s="21">
        <v>25</v>
      </c>
      <c r="AK54" s="21">
        <v>105</v>
      </c>
      <c r="AL54" s="21"/>
      <c r="AM54" s="21"/>
      <c r="AN54" s="29"/>
      <c r="AO54" s="21">
        <v>1</v>
      </c>
      <c r="AP54" s="21">
        <v>3</v>
      </c>
      <c r="AQ54" s="21">
        <v>6</v>
      </c>
      <c r="AR54" s="21">
        <v>4</v>
      </c>
      <c r="AS54" s="21">
        <v>10</v>
      </c>
      <c r="AT54" s="21"/>
      <c r="AU54" s="21">
        <v>10</v>
      </c>
    </row>
    <row r="55" spans="1:47" s="11" customFormat="1" ht="34.5">
      <c r="A55" s="26" t="s">
        <v>27</v>
      </c>
      <c r="B55" s="16" t="s">
        <v>58</v>
      </c>
      <c r="C55" s="17" t="s">
        <v>139</v>
      </c>
      <c r="D55" s="18">
        <f>SUM(E55,M55)</f>
        <v>450</v>
      </c>
      <c r="E55" s="18">
        <f>SUM(F55,G55,L55)</f>
        <v>0</v>
      </c>
      <c r="F55" s="19">
        <f>SUM(N55,R55,V55,Z55,AD55,AH55)</f>
        <v>0</v>
      </c>
      <c r="G55" s="19">
        <f>SUM(O55,S55,W55,AA55,AE55,AI55)</f>
        <v>0</v>
      </c>
      <c r="H55" s="20"/>
      <c r="I55" s="20"/>
      <c r="J55" s="20"/>
      <c r="K55" s="20"/>
      <c r="L55" s="19">
        <f>SUM(P55,T55,X55,AB55,AF55,AJ55)</f>
        <v>0</v>
      </c>
      <c r="M55" s="18">
        <f>SUM(Q55,U55,Y55,AC55,AG55,AK55)</f>
        <v>450</v>
      </c>
      <c r="N55" s="21"/>
      <c r="O55" s="21"/>
      <c r="P55" s="21"/>
      <c r="Q55" s="21"/>
      <c r="R55" s="21"/>
      <c r="S55" s="21"/>
      <c r="T55" s="21"/>
      <c r="U55" s="21">
        <v>225</v>
      </c>
      <c r="V55" s="21"/>
      <c r="W55" s="21"/>
      <c r="X55" s="21"/>
      <c r="Y55" s="21"/>
      <c r="Z55" s="21"/>
      <c r="AA55" s="21"/>
      <c r="AB55" s="21"/>
      <c r="AC55" s="21">
        <v>225</v>
      </c>
      <c r="AD55" s="21"/>
      <c r="AE55" s="21"/>
      <c r="AF55" s="21"/>
      <c r="AG55" s="21"/>
      <c r="AH55" s="21"/>
      <c r="AI55" s="21"/>
      <c r="AJ55" s="21"/>
      <c r="AK55" s="21"/>
      <c r="AL55" s="21"/>
      <c r="AM55" s="21">
        <v>9</v>
      </c>
      <c r="AN55" s="21"/>
      <c r="AO55" s="21">
        <v>9</v>
      </c>
      <c r="AP55" s="21"/>
      <c r="AQ55" s="21"/>
      <c r="AR55" s="21"/>
      <c r="AS55" s="21">
        <v>18</v>
      </c>
      <c r="AT55" s="21"/>
      <c r="AU55" s="21">
        <v>18</v>
      </c>
    </row>
    <row r="56" spans="1:47" s="14" customFormat="1" ht="44.25">
      <c r="A56" s="9" t="s">
        <v>23</v>
      </c>
      <c r="B56" s="12" t="s">
        <v>142</v>
      </c>
      <c r="C56" s="9"/>
      <c r="D56" s="13">
        <f>SUM(D57:D63)</f>
        <v>625</v>
      </c>
      <c r="E56" s="13">
        <f aca="true" t="shared" si="21" ref="E56:AU56">SUM(E57:E63)</f>
        <v>209</v>
      </c>
      <c r="F56" s="13">
        <f t="shared" si="21"/>
        <v>0</v>
      </c>
      <c r="G56" s="13">
        <f t="shared" si="21"/>
        <v>124</v>
      </c>
      <c r="H56" s="13">
        <f t="shared" si="21"/>
        <v>0</v>
      </c>
      <c r="I56" s="13">
        <f t="shared" si="21"/>
        <v>100</v>
      </c>
      <c r="J56" s="13">
        <f t="shared" si="21"/>
        <v>24</v>
      </c>
      <c r="K56" s="13">
        <f t="shared" si="21"/>
        <v>0</v>
      </c>
      <c r="L56" s="13">
        <f t="shared" si="21"/>
        <v>85</v>
      </c>
      <c r="M56" s="13">
        <f t="shared" si="21"/>
        <v>416</v>
      </c>
      <c r="N56" s="13">
        <f t="shared" si="21"/>
        <v>0</v>
      </c>
      <c r="O56" s="13">
        <f t="shared" si="21"/>
        <v>0</v>
      </c>
      <c r="P56" s="13">
        <f t="shared" si="21"/>
        <v>0</v>
      </c>
      <c r="Q56" s="13">
        <f t="shared" si="21"/>
        <v>0</v>
      </c>
      <c r="R56" s="13">
        <f t="shared" si="21"/>
        <v>0</v>
      </c>
      <c r="S56" s="13">
        <f t="shared" si="21"/>
        <v>0</v>
      </c>
      <c r="T56" s="13">
        <f t="shared" si="21"/>
        <v>0</v>
      </c>
      <c r="U56" s="13">
        <f t="shared" si="21"/>
        <v>0</v>
      </c>
      <c r="V56" s="13">
        <f t="shared" si="21"/>
        <v>0</v>
      </c>
      <c r="W56" s="13">
        <f t="shared" si="21"/>
        <v>0</v>
      </c>
      <c r="X56" s="13">
        <f t="shared" si="21"/>
        <v>0</v>
      </c>
      <c r="Y56" s="13">
        <f t="shared" si="21"/>
        <v>0</v>
      </c>
      <c r="Z56" s="13">
        <f t="shared" si="21"/>
        <v>0</v>
      </c>
      <c r="AA56" s="13">
        <f t="shared" si="21"/>
        <v>0</v>
      </c>
      <c r="AB56" s="13">
        <f t="shared" si="21"/>
        <v>0</v>
      </c>
      <c r="AC56" s="13">
        <f t="shared" si="21"/>
        <v>0</v>
      </c>
      <c r="AD56" s="13">
        <f t="shared" si="21"/>
        <v>0</v>
      </c>
      <c r="AE56" s="13">
        <f t="shared" si="21"/>
        <v>60</v>
      </c>
      <c r="AF56" s="13">
        <f t="shared" si="21"/>
        <v>35</v>
      </c>
      <c r="AG56" s="13">
        <f t="shared" si="21"/>
        <v>205</v>
      </c>
      <c r="AH56" s="13">
        <f t="shared" si="21"/>
        <v>0</v>
      </c>
      <c r="AI56" s="13">
        <f t="shared" si="21"/>
        <v>64</v>
      </c>
      <c r="AJ56" s="13">
        <f t="shared" si="21"/>
        <v>50</v>
      </c>
      <c r="AK56" s="13">
        <f t="shared" si="21"/>
        <v>211</v>
      </c>
      <c r="AL56" s="13">
        <f t="shared" si="21"/>
        <v>0</v>
      </c>
      <c r="AM56" s="13">
        <f t="shared" si="21"/>
        <v>0</v>
      </c>
      <c r="AN56" s="13">
        <f t="shared" si="21"/>
        <v>0</v>
      </c>
      <c r="AO56" s="13">
        <f t="shared" si="21"/>
        <v>0</v>
      </c>
      <c r="AP56" s="13">
        <f t="shared" si="21"/>
        <v>12</v>
      </c>
      <c r="AQ56" s="13">
        <f t="shared" si="21"/>
        <v>13</v>
      </c>
      <c r="AR56" s="13">
        <f t="shared" si="21"/>
        <v>7</v>
      </c>
      <c r="AS56" s="13">
        <f t="shared" si="21"/>
        <v>25</v>
      </c>
      <c r="AT56" s="13">
        <f t="shared" si="21"/>
        <v>0</v>
      </c>
      <c r="AU56" s="13">
        <f t="shared" si="21"/>
        <v>25</v>
      </c>
    </row>
    <row r="57" spans="1:47" s="11" customFormat="1" ht="34.5">
      <c r="A57" s="15" t="s">
        <v>5</v>
      </c>
      <c r="B57" s="16" t="s">
        <v>59</v>
      </c>
      <c r="C57" s="17" t="s">
        <v>127</v>
      </c>
      <c r="D57" s="18">
        <f aca="true" t="shared" si="22" ref="D57:D63">SUM(E57,M57)</f>
        <v>75</v>
      </c>
      <c r="E57" s="18">
        <f aca="true" t="shared" si="23" ref="E57:E63">SUM(F57,G57,L57)</f>
        <v>31</v>
      </c>
      <c r="F57" s="19">
        <f aca="true" t="shared" si="24" ref="F57:F63">SUM(N57,R57,V57,Z57,AD57,AH57)</f>
        <v>0</v>
      </c>
      <c r="G57" s="19">
        <f aca="true" t="shared" si="25" ref="G57:G63">SUM(O57,S57,W57,AA57,AE57,AI57)</f>
        <v>16</v>
      </c>
      <c r="H57" s="20"/>
      <c r="I57" s="20">
        <v>16</v>
      </c>
      <c r="J57" s="20"/>
      <c r="K57" s="20"/>
      <c r="L57" s="19">
        <f aca="true" t="shared" si="26" ref="L57:L63">SUM(P57,T57,X57,AB57,AF57,AJ57)</f>
        <v>15</v>
      </c>
      <c r="M57" s="18">
        <f aca="true" t="shared" si="27" ref="M57:M63">SUM(Q57,U57,Y57,AC57,AG57,AK57)</f>
        <v>44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16</v>
      </c>
      <c r="AJ57" s="21">
        <v>15</v>
      </c>
      <c r="AK57" s="21">
        <v>44</v>
      </c>
      <c r="AL57" s="21"/>
      <c r="AM57" s="21"/>
      <c r="AN57" s="21"/>
      <c r="AO57" s="21"/>
      <c r="AP57" s="21"/>
      <c r="AQ57" s="21">
        <v>3</v>
      </c>
      <c r="AR57" s="21">
        <v>1</v>
      </c>
      <c r="AS57" s="21">
        <v>3</v>
      </c>
      <c r="AT57" s="21"/>
      <c r="AU57" s="21">
        <v>3</v>
      </c>
    </row>
    <row r="58" spans="1:47" s="11" customFormat="1" ht="34.5">
      <c r="A58" s="15" t="s">
        <v>4</v>
      </c>
      <c r="B58" s="16" t="s">
        <v>60</v>
      </c>
      <c r="C58" s="17" t="s">
        <v>127</v>
      </c>
      <c r="D58" s="18">
        <f t="shared" si="22"/>
        <v>100</v>
      </c>
      <c r="E58" s="18">
        <f t="shared" si="23"/>
        <v>31</v>
      </c>
      <c r="F58" s="19">
        <f t="shared" si="24"/>
        <v>0</v>
      </c>
      <c r="G58" s="19">
        <f t="shared" si="25"/>
        <v>16</v>
      </c>
      <c r="H58" s="20"/>
      <c r="I58" s="20">
        <v>16</v>
      </c>
      <c r="J58" s="20"/>
      <c r="K58" s="20"/>
      <c r="L58" s="19">
        <f t="shared" si="26"/>
        <v>15</v>
      </c>
      <c r="M58" s="18">
        <f t="shared" si="27"/>
        <v>69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16</v>
      </c>
      <c r="AJ58" s="21">
        <v>15</v>
      </c>
      <c r="AK58" s="21">
        <v>69</v>
      </c>
      <c r="AL58" s="21"/>
      <c r="AM58" s="21"/>
      <c r="AN58" s="21"/>
      <c r="AO58" s="21"/>
      <c r="AP58" s="21"/>
      <c r="AQ58" s="21">
        <v>4</v>
      </c>
      <c r="AR58" s="21">
        <v>1</v>
      </c>
      <c r="AS58" s="21">
        <v>4</v>
      </c>
      <c r="AT58" s="21"/>
      <c r="AU58" s="21">
        <v>4</v>
      </c>
    </row>
    <row r="59" spans="1:47" s="11" customFormat="1" ht="34.5">
      <c r="A59" s="15" t="s">
        <v>3</v>
      </c>
      <c r="B59" s="16" t="s">
        <v>61</v>
      </c>
      <c r="C59" s="17" t="s">
        <v>119</v>
      </c>
      <c r="D59" s="18">
        <f t="shared" si="22"/>
        <v>100</v>
      </c>
      <c r="E59" s="18">
        <f t="shared" si="23"/>
        <v>31</v>
      </c>
      <c r="F59" s="19">
        <f t="shared" si="24"/>
        <v>0</v>
      </c>
      <c r="G59" s="19">
        <f t="shared" si="25"/>
        <v>16</v>
      </c>
      <c r="H59" s="20"/>
      <c r="I59" s="20">
        <v>16</v>
      </c>
      <c r="J59" s="20"/>
      <c r="K59" s="20"/>
      <c r="L59" s="19">
        <f t="shared" si="26"/>
        <v>15</v>
      </c>
      <c r="M59" s="18">
        <f t="shared" si="27"/>
        <v>69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16</v>
      </c>
      <c r="AF59" s="21">
        <v>15</v>
      </c>
      <c r="AG59" s="21">
        <v>69</v>
      </c>
      <c r="AH59" s="21"/>
      <c r="AI59" s="21"/>
      <c r="AJ59" s="21"/>
      <c r="AK59" s="21"/>
      <c r="AL59" s="21"/>
      <c r="AM59" s="21"/>
      <c r="AN59" s="21"/>
      <c r="AO59" s="21"/>
      <c r="AP59" s="21">
        <v>4</v>
      </c>
      <c r="AQ59" s="21"/>
      <c r="AR59" s="21">
        <v>1</v>
      </c>
      <c r="AS59" s="21">
        <v>4</v>
      </c>
      <c r="AT59" s="21"/>
      <c r="AU59" s="21">
        <v>4</v>
      </c>
    </row>
    <row r="60" spans="1:47" s="11" customFormat="1" ht="34.5">
      <c r="A60" s="15" t="s">
        <v>2</v>
      </c>
      <c r="B60" s="16" t="s">
        <v>62</v>
      </c>
      <c r="C60" s="17" t="s">
        <v>119</v>
      </c>
      <c r="D60" s="18">
        <f t="shared" si="22"/>
        <v>100</v>
      </c>
      <c r="E60" s="18">
        <f t="shared" si="23"/>
        <v>34</v>
      </c>
      <c r="F60" s="19">
        <f t="shared" si="24"/>
        <v>0</v>
      </c>
      <c r="G60" s="19">
        <f t="shared" si="25"/>
        <v>24</v>
      </c>
      <c r="H60" s="20"/>
      <c r="I60" s="20">
        <v>24</v>
      </c>
      <c r="J60" s="20"/>
      <c r="K60" s="20"/>
      <c r="L60" s="19">
        <f t="shared" si="26"/>
        <v>10</v>
      </c>
      <c r="M60" s="18">
        <f t="shared" si="27"/>
        <v>66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24</v>
      </c>
      <c r="AF60" s="21">
        <v>10</v>
      </c>
      <c r="AG60" s="21">
        <v>66</v>
      </c>
      <c r="AH60" s="21"/>
      <c r="AI60" s="21"/>
      <c r="AJ60" s="21"/>
      <c r="AK60" s="21"/>
      <c r="AL60" s="21"/>
      <c r="AM60" s="21"/>
      <c r="AN60" s="21"/>
      <c r="AO60" s="21"/>
      <c r="AP60" s="21">
        <v>4</v>
      </c>
      <c r="AQ60" s="21"/>
      <c r="AR60" s="21">
        <v>1</v>
      </c>
      <c r="AS60" s="21">
        <v>4</v>
      </c>
      <c r="AT60" s="21"/>
      <c r="AU60" s="21">
        <v>4</v>
      </c>
    </row>
    <row r="61" spans="1:47" s="11" customFormat="1" ht="34.5">
      <c r="A61" s="15" t="s">
        <v>1</v>
      </c>
      <c r="B61" s="16" t="s">
        <v>63</v>
      </c>
      <c r="C61" s="17" t="s">
        <v>119</v>
      </c>
      <c r="D61" s="18">
        <f t="shared" si="22"/>
        <v>100</v>
      </c>
      <c r="E61" s="18">
        <f t="shared" si="23"/>
        <v>30</v>
      </c>
      <c r="F61" s="19">
        <f t="shared" si="24"/>
        <v>0</v>
      </c>
      <c r="G61" s="19">
        <f t="shared" si="25"/>
        <v>20</v>
      </c>
      <c r="H61" s="20"/>
      <c r="I61" s="20">
        <v>20</v>
      </c>
      <c r="J61" s="20"/>
      <c r="K61" s="20"/>
      <c r="L61" s="19">
        <f t="shared" si="26"/>
        <v>10</v>
      </c>
      <c r="M61" s="18">
        <f t="shared" si="27"/>
        <v>70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>
        <v>20</v>
      </c>
      <c r="AF61" s="21">
        <v>10</v>
      </c>
      <c r="AG61" s="21">
        <v>70</v>
      </c>
      <c r="AH61" s="21"/>
      <c r="AI61" s="21"/>
      <c r="AJ61" s="21"/>
      <c r="AK61" s="21"/>
      <c r="AL61" s="21"/>
      <c r="AM61" s="21"/>
      <c r="AN61" s="21"/>
      <c r="AO61" s="21"/>
      <c r="AP61" s="21">
        <v>4</v>
      </c>
      <c r="AQ61" s="21"/>
      <c r="AR61" s="21">
        <v>1</v>
      </c>
      <c r="AS61" s="21">
        <v>4</v>
      </c>
      <c r="AT61" s="21"/>
      <c r="AU61" s="21">
        <v>4</v>
      </c>
    </row>
    <row r="62" spans="1:47" s="11" customFormat="1" ht="34.5">
      <c r="A62" s="15" t="s">
        <v>0</v>
      </c>
      <c r="B62" s="30" t="s">
        <v>64</v>
      </c>
      <c r="C62" s="17" t="s">
        <v>127</v>
      </c>
      <c r="D62" s="18">
        <f t="shared" si="22"/>
        <v>100</v>
      </c>
      <c r="E62" s="18">
        <f t="shared" si="23"/>
        <v>34</v>
      </c>
      <c r="F62" s="19">
        <f t="shared" si="24"/>
        <v>0</v>
      </c>
      <c r="G62" s="19">
        <f t="shared" si="25"/>
        <v>24</v>
      </c>
      <c r="H62" s="20"/>
      <c r="I62" s="20"/>
      <c r="J62" s="20">
        <v>24</v>
      </c>
      <c r="K62" s="20"/>
      <c r="L62" s="19">
        <f t="shared" si="26"/>
        <v>10</v>
      </c>
      <c r="M62" s="18">
        <f t="shared" si="27"/>
        <v>66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24</v>
      </c>
      <c r="AJ62" s="21">
        <v>10</v>
      </c>
      <c r="AK62" s="21">
        <v>66</v>
      </c>
      <c r="AL62" s="21"/>
      <c r="AM62" s="21"/>
      <c r="AN62" s="21"/>
      <c r="AO62" s="21"/>
      <c r="AP62" s="21"/>
      <c r="AQ62" s="21">
        <v>4</v>
      </c>
      <c r="AR62" s="21">
        <v>1</v>
      </c>
      <c r="AS62" s="21">
        <v>4</v>
      </c>
      <c r="AT62" s="21"/>
      <c r="AU62" s="21">
        <v>4</v>
      </c>
    </row>
    <row r="63" spans="1:47" s="11" customFormat="1" ht="34.5">
      <c r="A63" s="15" t="s">
        <v>10</v>
      </c>
      <c r="B63" s="30" t="s">
        <v>65</v>
      </c>
      <c r="C63" s="24" t="s">
        <v>127</v>
      </c>
      <c r="D63" s="18">
        <f t="shared" si="22"/>
        <v>50</v>
      </c>
      <c r="E63" s="18">
        <f t="shared" si="23"/>
        <v>18</v>
      </c>
      <c r="F63" s="19">
        <f t="shared" si="24"/>
        <v>0</v>
      </c>
      <c r="G63" s="19">
        <f t="shared" si="25"/>
        <v>8</v>
      </c>
      <c r="H63" s="20"/>
      <c r="I63" s="20">
        <v>8</v>
      </c>
      <c r="J63" s="20"/>
      <c r="K63" s="20"/>
      <c r="L63" s="19">
        <f t="shared" si="26"/>
        <v>10</v>
      </c>
      <c r="M63" s="18">
        <f t="shared" si="27"/>
        <v>32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8</v>
      </c>
      <c r="AJ63" s="21">
        <v>10</v>
      </c>
      <c r="AK63" s="21">
        <v>32</v>
      </c>
      <c r="AL63" s="21"/>
      <c r="AM63" s="21"/>
      <c r="AN63" s="21"/>
      <c r="AO63" s="21"/>
      <c r="AP63" s="21"/>
      <c r="AQ63" s="21">
        <v>2</v>
      </c>
      <c r="AR63" s="21">
        <v>1</v>
      </c>
      <c r="AS63" s="21">
        <v>2</v>
      </c>
      <c r="AT63" s="21"/>
      <c r="AU63" s="21">
        <v>2</v>
      </c>
    </row>
    <row r="64" spans="1:47" s="14" customFormat="1" ht="44.25">
      <c r="A64" s="9" t="s">
        <v>24</v>
      </c>
      <c r="B64" s="12" t="s">
        <v>143</v>
      </c>
      <c r="C64" s="9"/>
      <c r="D64" s="13">
        <f>SUM(D65:D71)</f>
        <v>625</v>
      </c>
      <c r="E64" s="13">
        <f aca="true" t="shared" si="28" ref="E64:AU64">SUM(E65:E71)</f>
        <v>209</v>
      </c>
      <c r="F64" s="13">
        <f t="shared" si="28"/>
        <v>0</v>
      </c>
      <c r="G64" s="13">
        <f t="shared" si="28"/>
        <v>124</v>
      </c>
      <c r="H64" s="13">
        <f t="shared" si="28"/>
        <v>0</v>
      </c>
      <c r="I64" s="13">
        <f t="shared" si="28"/>
        <v>108</v>
      </c>
      <c r="J64" s="13">
        <f t="shared" si="28"/>
        <v>16</v>
      </c>
      <c r="K64" s="13">
        <f t="shared" si="28"/>
        <v>0</v>
      </c>
      <c r="L64" s="13">
        <f t="shared" si="28"/>
        <v>85</v>
      </c>
      <c r="M64" s="13">
        <f t="shared" si="28"/>
        <v>416</v>
      </c>
      <c r="N64" s="13">
        <f t="shared" si="28"/>
        <v>0</v>
      </c>
      <c r="O64" s="13">
        <f t="shared" si="28"/>
        <v>0</v>
      </c>
      <c r="P64" s="13">
        <f t="shared" si="28"/>
        <v>0</v>
      </c>
      <c r="Q64" s="13">
        <f t="shared" si="28"/>
        <v>0</v>
      </c>
      <c r="R64" s="13">
        <f t="shared" si="28"/>
        <v>0</v>
      </c>
      <c r="S64" s="13">
        <f t="shared" si="28"/>
        <v>0</v>
      </c>
      <c r="T64" s="13">
        <f t="shared" si="28"/>
        <v>0</v>
      </c>
      <c r="U64" s="13">
        <f t="shared" si="28"/>
        <v>0</v>
      </c>
      <c r="V64" s="13">
        <f t="shared" si="28"/>
        <v>0</v>
      </c>
      <c r="W64" s="13">
        <f t="shared" si="28"/>
        <v>0</v>
      </c>
      <c r="X64" s="13">
        <f t="shared" si="28"/>
        <v>0</v>
      </c>
      <c r="Y64" s="13">
        <f t="shared" si="28"/>
        <v>0</v>
      </c>
      <c r="Z64" s="13">
        <f t="shared" si="28"/>
        <v>0</v>
      </c>
      <c r="AA64" s="13">
        <f t="shared" si="28"/>
        <v>0</v>
      </c>
      <c r="AB64" s="13">
        <f t="shared" si="28"/>
        <v>0</v>
      </c>
      <c r="AC64" s="13">
        <f t="shared" si="28"/>
        <v>0</v>
      </c>
      <c r="AD64" s="13">
        <f t="shared" si="28"/>
        <v>0</v>
      </c>
      <c r="AE64" s="13">
        <f t="shared" si="28"/>
        <v>52</v>
      </c>
      <c r="AF64" s="13">
        <f t="shared" si="28"/>
        <v>40</v>
      </c>
      <c r="AG64" s="13">
        <f t="shared" si="28"/>
        <v>208</v>
      </c>
      <c r="AH64" s="13">
        <f t="shared" si="28"/>
        <v>0</v>
      </c>
      <c r="AI64" s="13">
        <f t="shared" si="28"/>
        <v>72</v>
      </c>
      <c r="AJ64" s="13">
        <f t="shared" si="28"/>
        <v>45</v>
      </c>
      <c r="AK64" s="13">
        <f t="shared" si="28"/>
        <v>208</v>
      </c>
      <c r="AL64" s="13">
        <f t="shared" si="28"/>
        <v>0</v>
      </c>
      <c r="AM64" s="13">
        <f t="shared" si="28"/>
        <v>0</v>
      </c>
      <c r="AN64" s="13">
        <f t="shared" si="28"/>
        <v>0</v>
      </c>
      <c r="AO64" s="13">
        <f t="shared" si="28"/>
        <v>0</v>
      </c>
      <c r="AP64" s="13">
        <f t="shared" si="28"/>
        <v>12</v>
      </c>
      <c r="AQ64" s="13">
        <f t="shared" si="28"/>
        <v>13</v>
      </c>
      <c r="AR64" s="13">
        <f t="shared" si="28"/>
        <v>7</v>
      </c>
      <c r="AS64" s="13">
        <f t="shared" si="28"/>
        <v>25</v>
      </c>
      <c r="AT64" s="13">
        <f t="shared" si="28"/>
        <v>0</v>
      </c>
      <c r="AU64" s="13">
        <f t="shared" si="28"/>
        <v>25</v>
      </c>
    </row>
    <row r="65" spans="1:47" s="11" customFormat="1" ht="34.5">
      <c r="A65" s="15" t="s">
        <v>5</v>
      </c>
      <c r="B65" s="16" t="s">
        <v>66</v>
      </c>
      <c r="C65" s="17" t="s">
        <v>127</v>
      </c>
      <c r="D65" s="18">
        <f aca="true" t="shared" si="29" ref="D65:D71">SUM(E65,M65)</f>
        <v>75</v>
      </c>
      <c r="E65" s="18">
        <f aca="true" t="shared" si="30" ref="E65:E71">SUM(F65,G65,L65)</f>
        <v>31</v>
      </c>
      <c r="F65" s="19">
        <f aca="true" t="shared" si="31" ref="F65:F71">SUM(N65,R65,V65,Z65,AD65,AH65)</f>
        <v>0</v>
      </c>
      <c r="G65" s="19">
        <f aca="true" t="shared" si="32" ref="G65:G71">SUM(O65,S65,W65,AA65,AE65,AI65)</f>
        <v>16</v>
      </c>
      <c r="H65" s="20"/>
      <c r="I65" s="20"/>
      <c r="J65" s="20">
        <v>16</v>
      </c>
      <c r="K65" s="20"/>
      <c r="L65" s="19">
        <f aca="true" t="shared" si="33" ref="L65:L71">SUM(P65,T65,X65,AB65,AF65,AJ65)</f>
        <v>15</v>
      </c>
      <c r="M65" s="18">
        <f aca="true" t="shared" si="34" ref="M65:M71">SUM(Q65,U65,Y65,AC65,AG65,AK65)</f>
        <v>44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16</v>
      </c>
      <c r="AJ65" s="21">
        <v>15</v>
      </c>
      <c r="AK65" s="21">
        <v>44</v>
      </c>
      <c r="AL65" s="21"/>
      <c r="AM65" s="21"/>
      <c r="AN65" s="21"/>
      <c r="AO65" s="21"/>
      <c r="AP65" s="21"/>
      <c r="AQ65" s="21">
        <v>3</v>
      </c>
      <c r="AR65" s="21">
        <v>1</v>
      </c>
      <c r="AS65" s="21">
        <v>3</v>
      </c>
      <c r="AT65" s="21"/>
      <c r="AU65" s="21">
        <v>3</v>
      </c>
    </row>
    <row r="66" spans="1:47" s="11" customFormat="1" ht="34.5">
      <c r="A66" s="15" t="s">
        <v>4</v>
      </c>
      <c r="B66" s="16" t="s">
        <v>67</v>
      </c>
      <c r="C66" s="17" t="s">
        <v>119</v>
      </c>
      <c r="D66" s="18">
        <f t="shared" si="29"/>
        <v>100</v>
      </c>
      <c r="E66" s="18">
        <f t="shared" si="30"/>
        <v>31</v>
      </c>
      <c r="F66" s="19">
        <f t="shared" si="31"/>
        <v>0</v>
      </c>
      <c r="G66" s="19">
        <f t="shared" si="32"/>
        <v>16</v>
      </c>
      <c r="H66" s="20"/>
      <c r="I66" s="20">
        <v>16</v>
      </c>
      <c r="J66" s="20"/>
      <c r="K66" s="20"/>
      <c r="L66" s="19">
        <f t="shared" si="33"/>
        <v>15</v>
      </c>
      <c r="M66" s="18">
        <f t="shared" si="34"/>
        <v>69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16</v>
      </c>
      <c r="AF66" s="21">
        <v>15</v>
      </c>
      <c r="AG66" s="21">
        <v>69</v>
      </c>
      <c r="AH66" s="21"/>
      <c r="AI66" s="21"/>
      <c r="AJ66" s="21"/>
      <c r="AK66" s="21"/>
      <c r="AL66" s="21"/>
      <c r="AM66" s="21"/>
      <c r="AN66" s="21"/>
      <c r="AO66" s="21"/>
      <c r="AP66" s="21">
        <v>4</v>
      </c>
      <c r="AQ66" s="21"/>
      <c r="AR66" s="21">
        <v>1</v>
      </c>
      <c r="AS66" s="21">
        <v>4</v>
      </c>
      <c r="AT66" s="21"/>
      <c r="AU66" s="21">
        <v>4</v>
      </c>
    </row>
    <row r="67" spans="1:47" s="11" customFormat="1" ht="34.5">
      <c r="A67" s="15" t="s">
        <v>3</v>
      </c>
      <c r="B67" s="16" t="s">
        <v>68</v>
      </c>
      <c r="C67" s="17" t="s">
        <v>119</v>
      </c>
      <c r="D67" s="18">
        <f t="shared" si="29"/>
        <v>100</v>
      </c>
      <c r="E67" s="18">
        <f t="shared" si="30"/>
        <v>30</v>
      </c>
      <c r="F67" s="19">
        <f t="shared" si="31"/>
        <v>0</v>
      </c>
      <c r="G67" s="19">
        <f t="shared" si="32"/>
        <v>20</v>
      </c>
      <c r="H67" s="20"/>
      <c r="I67" s="20">
        <v>20</v>
      </c>
      <c r="J67" s="20"/>
      <c r="K67" s="20"/>
      <c r="L67" s="19">
        <f t="shared" si="33"/>
        <v>10</v>
      </c>
      <c r="M67" s="18">
        <f t="shared" si="34"/>
        <v>70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>
        <v>20</v>
      </c>
      <c r="AF67" s="21">
        <v>10</v>
      </c>
      <c r="AG67" s="21">
        <v>70</v>
      </c>
      <c r="AH67" s="21"/>
      <c r="AI67" s="21"/>
      <c r="AJ67" s="21"/>
      <c r="AK67" s="21"/>
      <c r="AL67" s="21"/>
      <c r="AM67" s="21"/>
      <c r="AN67" s="21"/>
      <c r="AO67" s="21"/>
      <c r="AP67" s="21">
        <v>4</v>
      </c>
      <c r="AQ67" s="21"/>
      <c r="AR67" s="21">
        <v>1</v>
      </c>
      <c r="AS67" s="21">
        <v>4</v>
      </c>
      <c r="AT67" s="21"/>
      <c r="AU67" s="21">
        <v>4</v>
      </c>
    </row>
    <row r="68" spans="1:47" s="11" customFormat="1" ht="34.5">
      <c r="A68" s="15" t="s">
        <v>2</v>
      </c>
      <c r="B68" s="16" t="s">
        <v>69</v>
      </c>
      <c r="C68" s="17" t="s">
        <v>127</v>
      </c>
      <c r="D68" s="18">
        <f t="shared" si="29"/>
        <v>100</v>
      </c>
      <c r="E68" s="18">
        <f t="shared" si="30"/>
        <v>34</v>
      </c>
      <c r="F68" s="19">
        <f t="shared" si="31"/>
        <v>0</v>
      </c>
      <c r="G68" s="19">
        <f t="shared" si="32"/>
        <v>24</v>
      </c>
      <c r="H68" s="20"/>
      <c r="I68" s="20">
        <v>24</v>
      </c>
      <c r="J68" s="20"/>
      <c r="K68" s="20"/>
      <c r="L68" s="19">
        <f t="shared" si="33"/>
        <v>10</v>
      </c>
      <c r="M68" s="18">
        <f t="shared" si="34"/>
        <v>66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24</v>
      </c>
      <c r="AJ68" s="21">
        <v>10</v>
      </c>
      <c r="AK68" s="21">
        <v>66</v>
      </c>
      <c r="AL68" s="21"/>
      <c r="AM68" s="21"/>
      <c r="AN68" s="21"/>
      <c r="AO68" s="21"/>
      <c r="AP68" s="21"/>
      <c r="AQ68" s="21">
        <v>4</v>
      </c>
      <c r="AR68" s="21">
        <v>1</v>
      </c>
      <c r="AS68" s="21">
        <v>4</v>
      </c>
      <c r="AT68" s="21"/>
      <c r="AU68" s="21">
        <v>4</v>
      </c>
    </row>
    <row r="69" spans="1:47" s="11" customFormat="1" ht="34.5">
      <c r="A69" s="15" t="s">
        <v>1</v>
      </c>
      <c r="B69" s="30" t="s">
        <v>70</v>
      </c>
      <c r="C69" s="17" t="s">
        <v>127</v>
      </c>
      <c r="D69" s="18">
        <f t="shared" si="29"/>
        <v>100</v>
      </c>
      <c r="E69" s="18">
        <f t="shared" si="30"/>
        <v>34</v>
      </c>
      <c r="F69" s="19">
        <f t="shared" si="31"/>
        <v>0</v>
      </c>
      <c r="G69" s="19">
        <f t="shared" si="32"/>
        <v>24</v>
      </c>
      <c r="H69" s="20"/>
      <c r="I69" s="20">
        <v>24</v>
      </c>
      <c r="J69" s="20"/>
      <c r="K69" s="20"/>
      <c r="L69" s="19">
        <f t="shared" si="33"/>
        <v>10</v>
      </c>
      <c r="M69" s="18">
        <f t="shared" si="34"/>
        <v>66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>
        <v>24</v>
      </c>
      <c r="AJ69" s="21">
        <v>10</v>
      </c>
      <c r="AK69" s="21">
        <v>66</v>
      </c>
      <c r="AL69" s="21"/>
      <c r="AM69" s="21"/>
      <c r="AN69" s="21"/>
      <c r="AO69" s="21"/>
      <c r="AP69" s="21"/>
      <c r="AQ69" s="21">
        <v>4</v>
      </c>
      <c r="AR69" s="21">
        <v>1</v>
      </c>
      <c r="AS69" s="21">
        <v>4</v>
      </c>
      <c r="AT69" s="21"/>
      <c r="AU69" s="21">
        <v>4</v>
      </c>
    </row>
    <row r="70" spans="1:47" s="11" customFormat="1" ht="34.5">
      <c r="A70" s="15" t="s">
        <v>0</v>
      </c>
      <c r="B70" s="16" t="s">
        <v>71</v>
      </c>
      <c r="C70" s="17" t="s">
        <v>119</v>
      </c>
      <c r="D70" s="18">
        <f t="shared" si="29"/>
        <v>100</v>
      </c>
      <c r="E70" s="18">
        <f t="shared" si="30"/>
        <v>31</v>
      </c>
      <c r="F70" s="19">
        <f t="shared" si="31"/>
        <v>0</v>
      </c>
      <c r="G70" s="19">
        <f t="shared" si="32"/>
        <v>16</v>
      </c>
      <c r="H70" s="20"/>
      <c r="I70" s="20">
        <v>16</v>
      </c>
      <c r="J70" s="20"/>
      <c r="K70" s="20"/>
      <c r="L70" s="19">
        <f t="shared" si="33"/>
        <v>15</v>
      </c>
      <c r="M70" s="18">
        <f t="shared" si="34"/>
        <v>69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>
        <v>16</v>
      </c>
      <c r="AF70" s="21">
        <v>15</v>
      </c>
      <c r="AG70" s="21">
        <v>69</v>
      </c>
      <c r="AH70" s="21"/>
      <c r="AI70" s="21"/>
      <c r="AJ70" s="21"/>
      <c r="AK70" s="21"/>
      <c r="AL70" s="21"/>
      <c r="AM70" s="21"/>
      <c r="AN70" s="21"/>
      <c r="AO70" s="21"/>
      <c r="AP70" s="21">
        <v>4</v>
      </c>
      <c r="AQ70" s="21"/>
      <c r="AR70" s="21">
        <v>1</v>
      </c>
      <c r="AS70" s="21">
        <v>4</v>
      </c>
      <c r="AT70" s="21"/>
      <c r="AU70" s="21">
        <v>4</v>
      </c>
    </row>
    <row r="71" spans="1:47" s="11" customFormat="1" ht="48.75">
      <c r="A71" s="15" t="s">
        <v>10</v>
      </c>
      <c r="B71" s="16" t="s">
        <v>72</v>
      </c>
      <c r="C71" s="24" t="s">
        <v>127</v>
      </c>
      <c r="D71" s="18">
        <f t="shared" si="29"/>
        <v>50</v>
      </c>
      <c r="E71" s="18">
        <f t="shared" si="30"/>
        <v>18</v>
      </c>
      <c r="F71" s="19">
        <f t="shared" si="31"/>
        <v>0</v>
      </c>
      <c r="G71" s="19">
        <f t="shared" si="32"/>
        <v>8</v>
      </c>
      <c r="H71" s="20"/>
      <c r="I71" s="20">
        <v>8</v>
      </c>
      <c r="J71" s="20"/>
      <c r="K71" s="20"/>
      <c r="L71" s="19">
        <f t="shared" si="33"/>
        <v>10</v>
      </c>
      <c r="M71" s="18">
        <f t="shared" si="34"/>
        <v>32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8</v>
      </c>
      <c r="AJ71" s="21">
        <v>10</v>
      </c>
      <c r="AK71" s="21">
        <v>32</v>
      </c>
      <c r="AL71" s="21"/>
      <c r="AM71" s="21"/>
      <c r="AN71" s="21"/>
      <c r="AO71" s="21"/>
      <c r="AP71" s="21"/>
      <c r="AQ71" s="21">
        <v>2</v>
      </c>
      <c r="AR71" s="21">
        <v>1</v>
      </c>
      <c r="AS71" s="21">
        <v>2</v>
      </c>
      <c r="AT71" s="21"/>
      <c r="AU71" s="21">
        <v>2</v>
      </c>
    </row>
    <row r="72" spans="1:47" s="14" customFormat="1" ht="44.25">
      <c r="A72" s="9" t="s">
        <v>25</v>
      </c>
      <c r="B72" s="12" t="s">
        <v>149</v>
      </c>
      <c r="C72" s="9"/>
      <c r="D72" s="13">
        <f>SUM(D73:D79)</f>
        <v>625</v>
      </c>
      <c r="E72" s="13">
        <f aca="true" t="shared" si="35" ref="E72:AU72">SUM(E73:E79)</f>
        <v>209</v>
      </c>
      <c r="F72" s="13">
        <f t="shared" si="35"/>
        <v>0</v>
      </c>
      <c r="G72" s="13">
        <f t="shared" si="35"/>
        <v>124</v>
      </c>
      <c r="H72" s="13">
        <f t="shared" si="35"/>
        <v>0</v>
      </c>
      <c r="I72" s="13">
        <f t="shared" si="35"/>
        <v>108</v>
      </c>
      <c r="J72" s="13">
        <f t="shared" si="35"/>
        <v>16</v>
      </c>
      <c r="K72" s="13">
        <f t="shared" si="35"/>
        <v>0</v>
      </c>
      <c r="L72" s="13">
        <f t="shared" si="35"/>
        <v>85</v>
      </c>
      <c r="M72" s="13">
        <f t="shared" si="35"/>
        <v>416</v>
      </c>
      <c r="N72" s="13">
        <f t="shared" si="35"/>
        <v>0</v>
      </c>
      <c r="O72" s="13">
        <f t="shared" si="35"/>
        <v>0</v>
      </c>
      <c r="P72" s="13">
        <f t="shared" si="35"/>
        <v>0</v>
      </c>
      <c r="Q72" s="13">
        <f t="shared" si="35"/>
        <v>0</v>
      </c>
      <c r="R72" s="13">
        <f t="shared" si="35"/>
        <v>0</v>
      </c>
      <c r="S72" s="13">
        <f t="shared" si="35"/>
        <v>0</v>
      </c>
      <c r="T72" s="13">
        <f t="shared" si="35"/>
        <v>0</v>
      </c>
      <c r="U72" s="13">
        <f t="shared" si="35"/>
        <v>0</v>
      </c>
      <c r="V72" s="13">
        <f t="shared" si="35"/>
        <v>0</v>
      </c>
      <c r="W72" s="13">
        <f t="shared" si="35"/>
        <v>0</v>
      </c>
      <c r="X72" s="13">
        <f t="shared" si="35"/>
        <v>0</v>
      </c>
      <c r="Y72" s="13">
        <f t="shared" si="35"/>
        <v>0</v>
      </c>
      <c r="Z72" s="13">
        <f t="shared" si="35"/>
        <v>0</v>
      </c>
      <c r="AA72" s="13">
        <f t="shared" si="35"/>
        <v>0</v>
      </c>
      <c r="AB72" s="13">
        <f t="shared" si="35"/>
        <v>0</v>
      </c>
      <c r="AC72" s="13">
        <f t="shared" si="35"/>
        <v>0</v>
      </c>
      <c r="AD72" s="13">
        <f t="shared" si="35"/>
        <v>0</v>
      </c>
      <c r="AE72" s="13">
        <f t="shared" si="35"/>
        <v>60</v>
      </c>
      <c r="AF72" s="13">
        <f t="shared" si="35"/>
        <v>35</v>
      </c>
      <c r="AG72" s="13">
        <f t="shared" si="35"/>
        <v>205</v>
      </c>
      <c r="AH72" s="13">
        <f t="shared" si="35"/>
        <v>0</v>
      </c>
      <c r="AI72" s="13">
        <f t="shared" si="35"/>
        <v>64</v>
      </c>
      <c r="AJ72" s="13">
        <f t="shared" si="35"/>
        <v>50</v>
      </c>
      <c r="AK72" s="13">
        <f t="shared" si="35"/>
        <v>211</v>
      </c>
      <c r="AL72" s="13">
        <f t="shared" si="35"/>
        <v>0</v>
      </c>
      <c r="AM72" s="13">
        <f t="shared" si="35"/>
        <v>0</v>
      </c>
      <c r="AN72" s="13">
        <f t="shared" si="35"/>
        <v>0</v>
      </c>
      <c r="AO72" s="13">
        <f t="shared" si="35"/>
        <v>0</v>
      </c>
      <c r="AP72" s="13">
        <f t="shared" si="35"/>
        <v>12</v>
      </c>
      <c r="AQ72" s="13">
        <f t="shared" si="35"/>
        <v>13</v>
      </c>
      <c r="AR72" s="13">
        <f t="shared" si="35"/>
        <v>7</v>
      </c>
      <c r="AS72" s="13">
        <f t="shared" si="35"/>
        <v>25</v>
      </c>
      <c r="AT72" s="13">
        <f t="shared" si="35"/>
        <v>0</v>
      </c>
      <c r="AU72" s="13">
        <f t="shared" si="35"/>
        <v>25</v>
      </c>
    </row>
    <row r="73" spans="1:47" s="11" customFormat="1" ht="34.5">
      <c r="A73" s="15" t="s">
        <v>5</v>
      </c>
      <c r="B73" s="16" t="s">
        <v>150</v>
      </c>
      <c r="C73" s="17" t="s">
        <v>127</v>
      </c>
      <c r="D73" s="18">
        <f aca="true" t="shared" si="36" ref="D73:D79">SUM(E73,M73)</f>
        <v>100</v>
      </c>
      <c r="E73" s="18">
        <f aca="true" t="shared" si="37" ref="E73:E79">SUM(F73,G73,L73)</f>
        <v>34</v>
      </c>
      <c r="F73" s="19">
        <f aca="true" t="shared" si="38" ref="F73:F79">SUM(N73,R73,V73,Z73,AD73,AH73)</f>
        <v>0</v>
      </c>
      <c r="G73" s="19">
        <f aca="true" t="shared" si="39" ref="G73:G79">SUM(O73,S73,W73,AA73,AE73,AI73)</f>
        <v>24</v>
      </c>
      <c r="H73" s="20"/>
      <c r="I73" s="20">
        <v>24</v>
      </c>
      <c r="J73" s="20"/>
      <c r="K73" s="20"/>
      <c r="L73" s="19">
        <f aca="true" t="shared" si="40" ref="L73:L79">SUM(P73,T73,X73,AB73,AF73,AJ73)</f>
        <v>10</v>
      </c>
      <c r="M73" s="18">
        <f aca="true" t="shared" si="41" ref="M73:M79">SUM(Q73,U73,Y73,AC73,AG73,AK73)</f>
        <v>66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>
        <v>24</v>
      </c>
      <c r="AJ73" s="21">
        <v>10</v>
      </c>
      <c r="AK73" s="21">
        <v>66</v>
      </c>
      <c r="AL73" s="21"/>
      <c r="AM73" s="21"/>
      <c r="AN73" s="21"/>
      <c r="AO73" s="21"/>
      <c r="AP73" s="21"/>
      <c r="AQ73" s="21">
        <v>4</v>
      </c>
      <c r="AR73" s="21">
        <v>1</v>
      </c>
      <c r="AS73" s="21">
        <v>4</v>
      </c>
      <c r="AT73" s="21"/>
      <c r="AU73" s="21">
        <v>4</v>
      </c>
    </row>
    <row r="74" spans="1:47" s="11" customFormat="1" ht="48.75">
      <c r="A74" s="15" t="s">
        <v>4</v>
      </c>
      <c r="B74" s="16" t="s">
        <v>151</v>
      </c>
      <c r="C74" s="17" t="s">
        <v>119</v>
      </c>
      <c r="D74" s="18">
        <f t="shared" si="36"/>
        <v>100</v>
      </c>
      <c r="E74" s="18">
        <f t="shared" si="37"/>
        <v>30</v>
      </c>
      <c r="F74" s="19">
        <f t="shared" si="38"/>
        <v>0</v>
      </c>
      <c r="G74" s="19">
        <f t="shared" si="39"/>
        <v>20</v>
      </c>
      <c r="H74" s="20"/>
      <c r="I74" s="20">
        <v>20</v>
      </c>
      <c r="J74" s="20"/>
      <c r="K74" s="20"/>
      <c r="L74" s="19">
        <f t="shared" si="40"/>
        <v>10</v>
      </c>
      <c r="M74" s="18">
        <f t="shared" si="41"/>
        <v>70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20</v>
      </c>
      <c r="AF74" s="21">
        <v>10</v>
      </c>
      <c r="AG74" s="21">
        <v>70</v>
      </c>
      <c r="AH74" s="21"/>
      <c r="AI74" s="21"/>
      <c r="AJ74" s="21"/>
      <c r="AK74" s="21"/>
      <c r="AL74" s="21"/>
      <c r="AM74" s="21"/>
      <c r="AN74" s="21"/>
      <c r="AO74" s="21"/>
      <c r="AP74" s="21">
        <v>4</v>
      </c>
      <c r="AQ74" s="21"/>
      <c r="AR74" s="21">
        <v>1</v>
      </c>
      <c r="AS74" s="21">
        <v>4</v>
      </c>
      <c r="AT74" s="21"/>
      <c r="AU74" s="21">
        <v>4</v>
      </c>
    </row>
    <row r="75" spans="1:47" s="11" customFormat="1" ht="34.5">
      <c r="A75" s="15" t="s">
        <v>3</v>
      </c>
      <c r="B75" s="16" t="s">
        <v>152</v>
      </c>
      <c r="C75" s="17" t="s">
        <v>119</v>
      </c>
      <c r="D75" s="18">
        <f t="shared" si="36"/>
        <v>100</v>
      </c>
      <c r="E75" s="18">
        <f t="shared" si="37"/>
        <v>31</v>
      </c>
      <c r="F75" s="19">
        <f t="shared" si="38"/>
        <v>0</v>
      </c>
      <c r="G75" s="19">
        <f t="shared" si="39"/>
        <v>16</v>
      </c>
      <c r="H75" s="20"/>
      <c r="I75" s="20">
        <v>16</v>
      </c>
      <c r="J75" s="20"/>
      <c r="K75" s="20"/>
      <c r="L75" s="19">
        <f t="shared" si="40"/>
        <v>15</v>
      </c>
      <c r="M75" s="18">
        <f t="shared" si="41"/>
        <v>69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>
        <v>16</v>
      </c>
      <c r="AF75" s="21">
        <v>15</v>
      </c>
      <c r="AG75" s="21">
        <v>69</v>
      </c>
      <c r="AH75" s="21"/>
      <c r="AI75" s="21"/>
      <c r="AJ75" s="21"/>
      <c r="AK75" s="21"/>
      <c r="AL75" s="21"/>
      <c r="AM75" s="21"/>
      <c r="AN75" s="21"/>
      <c r="AO75" s="21"/>
      <c r="AP75" s="21">
        <v>4</v>
      </c>
      <c r="AQ75" s="21"/>
      <c r="AR75" s="21">
        <v>1</v>
      </c>
      <c r="AS75" s="21">
        <v>4</v>
      </c>
      <c r="AT75" s="21"/>
      <c r="AU75" s="21">
        <v>4</v>
      </c>
    </row>
    <row r="76" spans="1:47" s="11" customFormat="1" ht="34.5">
      <c r="A76" s="15" t="s">
        <v>2</v>
      </c>
      <c r="B76" s="16" t="s">
        <v>153</v>
      </c>
      <c r="C76" s="17" t="s">
        <v>127</v>
      </c>
      <c r="D76" s="18">
        <f t="shared" si="36"/>
        <v>75</v>
      </c>
      <c r="E76" s="18">
        <f t="shared" si="37"/>
        <v>31</v>
      </c>
      <c r="F76" s="19">
        <f t="shared" si="38"/>
        <v>0</v>
      </c>
      <c r="G76" s="19">
        <f t="shared" si="39"/>
        <v>16</v>
      </c>
      <c r="H76" s="20"/>
      <c r="I76" s="20">
        <v>16</v>
      </c>
      <c r="J76" s="20"/>
      <c r="K76" s="20"/>
      <c r="L76" s="19">
        <f t="shared" si="40"/>
        <v>15</v>
      </c>
      <c r="M76" s="18">
        <f t="shared" si="41"/>
        <v>44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>
        <v>16</v>
      </c>
      <c r="AJ76" s="21">
        <v>15</v>
      </c>
      <c r="AK76" s="21">
        <v>44</v>
      </c>
      <c r="AL76" s="21"/>
      <c r="AM76" s="21"/>
      <c r="AN76" s="21"/>
      <c r="AO76" s="21"/>
      <c r="AP76" s="21"/>
      <c r="AQ76" s="21">
        <v>3</v>
      </c>
      <c r="AR76" s="21">
        <v>1</v>
      </c>
      <c r="AS76" s="21">
        <v>3</v>
      </c>
      <c r="AT76" s="21"/>
      <c r="AU76" s="21">
        <v>3</v>
      </c>
    </row>
    <row r="77" spans="1:47" s="11" customFormat="1" ht="34.5">
      <c r="A77" s="15" t="s">
        <v>1</v>
      </c>
      <c r="B77" s="16" t="s">
        <v>154</v>
      </c>
      <c r="C77" s="17" t="s">
        <v>119</v>
      </c>
      <c r="D77" s="18">
        <f t="shared" si="36"/>
        <v>100</v>
      </c>
      <c r="E77" s="18">
        <f t="shared" si="37"/>
        <v>34</v>
      </c>
      <c r="F77" s="19">
        <f t="shared" si="38"/>
        <v>0</v>
      </c>
      <c r="G77" s="19">
        <f t="shared" si="39"/>
        <v>24</v>
      </c>
      <c r="H77" s="20"/>
      <c r="I77" s="20">
        <v>24</v>
      </c>
      <c r="J77" s="20"/>
      <c r="K77" s="20"/>
      <c r="L77" s="19">
        <f t="shared" si="40"/>
        <v>10</v>
      </c>
      <c r="M77" s="18">
        <f t="shared" si="41"/>
        <v>66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>
        <v>24</v>
      </c>
      <c r="AF77" s="21">
        <v>10</v>
      </c>
      <c r="AG77" s="21">
        <v>66</v>
      </c>
      <c r="AH77" s="21"/>
      <c r="AI77" s="21"/>
      <c r="AJ77" s="21"/>
      <c r="AK77" s="21"/>
      <c r="AL77" s="21"/>
      <c r="AM77" s="21"/>
      <c r="AN77" s="21"/>
      <c r="AO77" s="21"/>
      <c r="AP77" s="21">
        <v>4</v>
      </c>
      <c r="AQ77" s="21"/>
      <c r="AR77" s="21">
        <v>1</v>
      </c>
      <c r="AS77" s="21">
        <v>4</v>
      </c>
      <c r="AT77" s="21"/>
      <c r="AU77" s="21">
        <v>4</v>
      </c>
    </row>
    <row r="78" spans="1:47" s="11" customFormat="1" ht="48.75">
      <c r="A78" s="15" t="s">
        <v>0</v>
      </c>
      <c r="B78" s="30" t="s">
        <v>155</v>
      </c>
      <c r="C78" s="17" t="s">
        <v>127</v>
      </c>
      <c r="D78" s="18">
        <f t="shared" si="36"/>
        <v>100</v>
      </c>
      <c r="E78" s="18">
        <f t="shared" si="37"/>
        <v>31</v>
      </c>
      <c r="F78" s="19">
        <f t="shared" si="38"/>
        <v>0</v>
      </c>
      <c r="G78" s="19">
        <f t="shared" si="39"/>
        <v>16</v>
      </c>
      <c r="H78" s="20"/>
      <c r="I78" s="20"/>
      <c r="J78" s="20">
        <v>16</v>
      </c>
      <c r="K78" s="20"/>
      <c r="L78" s="19">
        <f t="shared" si="40"/>
        <v>15</v>
      </c>
      <c r="M78" s="18">
        <f t="shared" si="41"/>
        <v>69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16</v>
      </c>
      <c r="AJ78" s="21">
        <v>15</v>
      </c>
      <c r="AK78" s="21">
        <v>69</v>
      </c>
      <c r="AL78" s="21"/>
      <c r="AM78" s="21"/>
      <c r="AN78" s="21"/>
      <c r="AO78" s="21"/>
      <c r="AP78" s="21"/>
      <c r="AQ78" s="21">
        <v>4</v>
      </c>
      <c r="AR78" s="21">
        <v>1</v>
      </c>
      <c r="AS78" s="21">
        <v>4</v>
      </c>
      <c r="AT78" s="21"/>
      <c r="AU78" s="21">
        <v>4</v>
      </c>
    </row>
    <row r="79" spans="1:47" s="11" customFormat="1" ht="48.75">
      <c r="A79" s="15" t="s">
        <v>10</v>
      </c>
      <c r="B79" s="16" t="s">
        <v>156</v>
      </c>
      <c r="C79" s="24" t="s">
        <v>127</v>
      </c>
      <c r="D79" s="18">
        <f t="shared" si="36"/>
        <v>50</v>
      </c>
      <c r="E79" s="18">
        <f t="shared" si="37"/>
        <v>18</v>
      </c>
      <c r="F79" s="19">
        <f t="shared" si="38"/>
        <v>0</v>
      </c>
      <c r="G79" s="19">
        <f t="shared" si="39"/>
        <v>8</v>
      </c>
      <c r="H79" s="20"/>
      <c r="I79" s="20">
        <v>8</v>
      </c>
      <c r="J79" s="20"/>
      <c r="K79" s="20"/>
      <c r="L79" s="19">
        <f t="shared" si="40"/>
        <v>10</v>
      </c>
      <c r="M79" s="18">
        <f t="shared" si="41"/>
        <v>32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>
        <v>8</v>
      </c>
      <c r="AJ79" s="21">
        <v>10</v>
      </c>
      <c r="AK79" s="21">
        <v>32</v>
      </c>
      <c r="AL79" s="21"/>
      <c r="AM79" s="21"/>
      <c r="AN79" s="21"/>
      <c r="AO79" s="21"/>
      <c r="AP79" s="21"/>
      <c r="AQ79" s="21">
        <v>2</v>
      </c>
      <c r="AR79" s="21">
        <v>1</v>
      </c>
      <c r="AS79" s="21">
        <v>2</v>
      </c>
      <c r="AT79" s="21"/>
      <c r="AU79" s="21">
        <v>2</v>
      </c>
    </row>
    <row r="80" spans="1:47" s="11" customFormat="1" ht="34.5">
      <c r="A80" s="9" t="s">
        <v>157</v>
      </c>
      <c r="B80" s="12" t="s">
        <v>144</v>
      </c>
      <c r="C80" s="31"/>
      <c r="D80" s="13">
        <f>SUM(D81:D87)</f>
        <v>625</v>
      </c>
      <c r="E80" s="13">
        <f aca="true" t="shared" si="42" ref="E80:AU80">SUM(E81:E87)</f>
        <v>209</v>
      </c>
      <c r="F80" s="13">
        <f t="shared" si="42"/>
        <v>0</v>
      </c>
      <c r="G80" s="13">
        <f t="shared" si="42"/>
        <v>124</v>
      </c>
      <c r="H80" s="13">
        <f t="shared" si="42"/>
        <v>0</v>
      </c>
      <c r="I80" s="13">
        <f t="shared" si="42"/>
        <v>108</v>
      </c>
      <c r="J80" s="13">
        <f t="shared" si="42"/>
        <v>16</v>
      </c>
      <c r="K80" s="13">
        <f t="shared" si="42"/>
        <v>0</v>
      </c>
      <c r="L80" s="13">
        <f t="shared" si="42"/>
        <v>85</v>
      </c>
      <c r="M80" s="13">
        <f t="shared" si="42"/>
        <v>416</v>
      </c>
      <c r="N80" s="13">
        <f t="shared" si="42"/>
        <v>0</v>
      </c>
      <c r="O80" s="13">
        <f t="shared" si="42"/>
        <v>0</v>
      </c>
      <c r="P80" s="13">
        <f t="shared" si="42"/>
        <v>0</v>
      </c>
      <c r="Q80" s="13">
        <f t="shared" si="42"/>
        <v>0</v>
      </c>
      <c r="R80" s="13">
        <f t="shared" si="42"/>
        <v>0</v>
      </c>
      <c r="S80" s="13">
        <f t="shared" si="42"/>
        <v>0</v>
      </c>
      <c r="T80" s="13">
        <f t="shared" si="42"/>
        <v>0</v>
      </c>
      <c r="U80" s="13">
        <f t="shared" si="42"/>
        <v>0</v>
      </c>
      <c r="V80" s="13">
        <f t="shared" si="42"/>
        <v>0</v>
      </c>
      <c r="W80" s="13">
        <f t="shared" si="42"/>
        <v>0</v>
      </c>
      <c r="X80" s="13">
        <f t="shared" si="42"/>
        <v>0</v>
      </c>
      <c r="Y80" s="13">
        <f t="shared" si="42"/>
        <v>0</v>
      </c>
      <c r="Z80" s="13">
        <f t="shared" si="42"/>
        <v>0</v>
      </c>
      <c r="AA80" s="13">
        <f t="shared" si="42"/>
        <v>0</v>
      </c>
      <c r="AB80" s="13">
        <f t="shared" si="42"/>
        <v>0</v>
      </c>
      <c r="AC80" s="13">
        <f t="shared" si="42"/>
        <v>0</v>
      </c>
      <c r="AD80" s="13">
        <f t="shared" si="42"/>
        <v>0</v>
      </c>
      <c r="AE80" s="13">
        <f t="shared" si="42"/>
        <v>52</v>
      </c>
      <c r="AF80" s="13">
        <f t="shared" si="42"/>
        <v>40</v>
      </c>
      <c r="AG80" s="13">
        <f t="shared" si="42"/>
        <v>208</v>
      </c>
      <c r="AH80" s="13">
        <f t="shared" si="42"/>
        <v>0</v>
      </c>
      <c r="AI80" s="13">
        <f t="shared" si="42"/>
        <v>72</v>
      </c>
      <c r="AJ80" s="13">
        <f t="shared" si="42"/>
        <v>45</v>
      </c>
      <c r="AK80" s="13">
        <f t="shared" si="42"/>
        <v>208</v>
      </c>
      <c r="AL80" s="13">
        <f t="shared" si="42"/>
        <v>0</v>
      </c>
      <c r="AM80" s="13">
        <f t="shared" si="42"/>
        <v>0</v>
      </c>
      <c r="AN80" s="13">
        <f t="shared" si="42"/>
        <v>0</v>
      </c>
      <c r="AO80" s="13">
        <f t="shared" si="42"/>
        <v>0</v>
      </c>
      <c r="AP80" s="13">
        <f t="shared" si="42"/>
        <v>12</v>
      </c>
      <c r="AQ80" s="13">
        <f t="shared" si="42"/>
        <v>13</v>
      </c>
      <c r="AR80" s="13">
        <f t="shared" si="42"/>
        <v>7</v>
      </c>
      <c r="AS80" s="13">
        <f t="shared" si="42"/>
        <v>25</v>
      </c>
      <c r="AT80" s="13">
        <f t="shared" si="42"/>
        <v>0</v>
      </c>
      <c r="AU80" s="13">
        <f t="shared" si="42"/>
        <v>25</v>
      </c>
    </row>
    <row r="81" spans="1:47" s="11" customFormat="1" ht="34.5">
      <c r="A81" s="15" t="s">
        <v>5</v>
      </c>
      <c r="B81" s="16" t="s">
        <v>73</v>
      </c>
      <c r="C81" s="17" t="s">
        <v>119</v>
      </c>
      <c r="D81" s="18">
        <f aca="true" t="shared" si="43" ref="D81:D87">SUM(E81,M81)</f>
        <v>100</v>
      </c>
      <c r="E81" s="18">
        <f aca="true" t="shared" si="44" ref="E81:E87">SUM(F81,G81,L81)</f>
        <v>31</v>
      </c>
      <c r="F81" s="19">
        <f aca="true" t="shared" si="45" ref="F81:F87">SUM(N81,R81,V81,Z81,AD81,AH81)</f>
        <v>0</v>
      </c>
      <c r="G81" s="19">
        <f aca="true" t="shared" si="46" ref="G81:G87">SUM(O81,S81,W81,AA81,AE81,AI81)</f>
        <v>16</v>
      </c>
      <c r="H81" s="20"/>
      <c r="I81" s="20"/>
      <c r="J81" s="20">
        <v>16</v>
      </c>
      <c r="K81" s="20"/>
      <c r="L81" s="19">
        <f aca="true" t="shared" si="47" ref="L81:L87">SUM(P81,T81,X81,AB81,AF81,AJ81)</f>
        <v>15</v>
      </c>
      <c r="M81" s="18">
        <f aca="true" t="shared" si="48" ref="M81:M87">SUM(Q81,U81,Y81,AC81,AG81,AK81)</f>
        <v>69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>
        <v>16</v>
      </c>
      <c r="AF81" s="21">
        <v>15</v>
      </c>
      <c r="AG81" s="21">
        <v>69</v>
      </c>
      <c r="AH81" s="21"/>
      <c r="AI81" s="21"/>
      <c r="AJ81" s="21"/>
      <c r="AK81" s="21"/>
      <c r="AL81" s="21"/>
      <c r="AM81" s="21"/>
      <c r="AN81" s="21"/>
      <c r="AO81" s="21"/>
      <c r="AP81" s="21">
        <v>4</v>
      </c>
      <c r="AQ81" s="21"/>
      <c r="AR81" s="21">
        <v>1</v>
      </c>
      <c r="AS81" s="21">
        <v>4</v>
      </c>
      <c r="AT81" s="21"/>
      <c r="AU81" s="21">
        <v>4</v>
      </c>
    </row>
    <row r="82" spans="1:47" s="11" customFormat="1" ht="34.5">
      <c r="A82" s="15" t="s">
        <v>4</v>
      </c>
      <c r="B82" s="16" t="s">
        <v>74</v>
      </c>
      <c r="C82" s="17" t="s">
        <v>127</v>
      </c>
      <c r="D82" s="18">
        <f t="shared" si="43"/>
        <v>100</v>
      </c>
      <c r="E82" s="18">
        <f t="shared" si="44"/>
        <v>34</v>
      </c>
      <c r="F82" s="19">
        <f t="shared" si="45"/>
        <v>0</v>
      </c>
      <c r="G82" s="19">
        <f t="shared" si="46"/>
        <v>24</v>
      </c>
      <c r="H82" s="20"/>
      <c r="I82" s="20">
        <v>24</v>
      </c>
      <c r="J82" s="20"/>
      <c r="K82" s="20"/>
      <c r="L82" s="19">
        <f t="shared" si="47"/>
        <v>10</v>
      </c>
      <c r="M82" s="18">
        <f t="shared" si="48"/>
        <v>66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>
        <v>24</v>
      </c>
      <c r="AJ82" s="21">
        <v>10</v>
      </c>
      <c r="AK82" s="21">
        <v>66</v>
      </c>
      <c r="AL82" s="21"/>
      <c r="AM82" s="21"/>
      <c r="AN82" s="21"/>
      <c r="AO82" s="21"/>
      <c r="AP82" s="21"/>
      <c r="AQ82" s="21">
        <v>4</v>
      </c>
      <c r="AR82" s="21">
        <v>1</v>
      </c>
      <c r="AS82" s="21">
        <v>4</v>
      </c>
      <c r="AT82" s="21"/>
      <c r="AU82" s="21">
        <v>4</v>
      </c>
    </row>
    <row r="83" spans="1:47" s="11" customFormat="1" ht="34.5">
      <c r="A83" s="15" t="s">
        <v>3</v>
      </c>
      <c r="B83" s="16" t="s">
        <v>75</v>
      </c>
      <c r="C83" s="17" t="s">
        <v>127</v>
      </c>
      <c r="D83" s="18">
        <f t="shared" si="43"/>
        <v>75</v>
      </c>
      <c r="E83" s="18">
        <f t="shared" si="44"/>
        <v>31</v>
      </c>
      <c r="F83" s="19">
        <f t="shared" si="45"/>
        <v>0</v>
      </c>
      <c r="G83" s="19">
        <f t="shared" si="46"/>
        <v>16</v>
      </c>
      <c r="H83" s="20"/>
      <c r="I83" s="20">
        <v>16</v>
      </c>
      <c r="J83" s="20"/>
      <c r="K83" s="20"/>
      <c r="L83" s="19">
        <f t="shared" si="47"/>
        <v>15</v>
      </c>
      <c r="M83" s="18">
        <f t="shared" si="48"/>
        <v>44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>
        <v>16</v>
      </c>
      <c r="AJ83" s="21">
        <v>15</v>
      </c>
      <c r="AK83" s="21">
        <v>44</v>
      </c>
      <c r="AL83" s="21"/>
      <c r="AM83" s="21"/>
      <c r="AN83" s="21"/>
      <c r="AO83" s="21"/>
      <c r="AP83" s="21"/>
      <c r="AQ83" s="21">
        <v>3</v>
      </c>
      <c r="AR83" s="21">
        <v>1</v>
      </c>
      <c r="AS83" s="21">
        <v>3</v>
      </c>
      <c r="AT83" s="21"/>
      <c r="AU83" s="21">
        <v>3</v>
      </c>
    </row>
    <row r="84" spans="1:47" s="11" customFormat="1" ht="34.5">
      <c r="A84" s="15" t="s">
        <v>2</v>
      </c>
      <c r="B84" s="16" t="s">
        <v>76</v>
      </c>
      <c r="C84" s="17" t="s">
        <v>119</v>
      </c>
      <c r="D84" s="18">
        <f t="shared" si="43"/>
        <v>100</v>
      </c>
      <c r="E84" s="18">
        <f t="shared" si="44"/>
        <v>31</v>
      </c>
      <c r="F84" s="19">
        <f t="shared" si="45"/>
        <v>0</v>
      </c>
      <c r="G84" s="19">
        <f t="shared" si="46"/>
        <v>16</v>
      </c>
      <c r="H84" s="20"/>
      <c r="I84" s="20">
        <v>16</v>
      </c>
      <c r="J84" s="20"/>
      <c r="K84" s="20"/>
      <c r="L84" s="19">
        <f t="shared" si="47"/>
        <v>15</v>
      </c>
      <c r="M84" s="18">
        <f t="shared" si="48"/>
        <v>69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16</v>
      </c>
      <c r="AF84" s="21">
        <v>15</v>
      </c>
      <c r="AG84" s="21">
        <v>69</v>
      </c>
      <c r="AH84" s="21"/>
      <c r="AI84" s="21"/>
      <c r="AJ84" s="21"/>
      <c r="AK84" s="21"/>
      <c r="AL84" s="21"/>
      <c r="AM84" s="21"/>
      <c r="AN84" s="21"/>
      <c r="AO84" s="21"/>
      <c r="AP84" s="21">
        <v>4</v>
      </c>
      <c r="AQ84" s="21"/>
      <c r="AR84" s="21">
        <v>1</v>
      </c>
      <c r="AS84" s="21">
        <v>4</v>
      </c>
      <c r="AT84" s="21"/>
      <c r="AU84" s="21">
        <v>4</v>
      </c>
    </row>
    <row r="85" spans="1:47" s="11" customFormat="1" ht="34.5">
      <c r="A85" s="15" t="s">
        <v>1</v>
      </c>
      <c r="B85" s="16" t="s">
        <v>77</v>
      </c>
      <c r="C85" s="17" t="s">
        <v>119</v>
      </c>
      <c r="D85" s="18">
        <f t="shared" si="43"/>
        <v>100</v>
      </c>
      <c r="E85" s="18">
        <f t="shared" si="44"/>
        <v>30</v>
      </c>
      <c r="F85" s="19">
        <f t="shared" si="45"/>
        <v>0</v>
      </c>
      <c r="G85" s="19">
        <f t="shared" si="46"/>
        <v>20</v>
      </c>
      <c r="H85" s="20"/>
      <c r="I85" s="20">
        <v>20</v>
      </c>
      <c r="J85" s="20"/>
      <c r="K85" s="20"/>
      <c r="L85" s="19">
        <f t="shared" si="47"/>
        <v>10</v>
      </c>
      <c r="M85" s="18">
        <f t="shared" si="48"/>
        <v>70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>
        <v>20</v>
      </c>
      <c r="AF85" s="21">
        <v>10</v>
      </c>
      <c r="AG85" s="21">
        <v>70</v>
      </c>
      <c r="AH85" s="21"/>
      <c r="AI85" s="21"/>
      <c r="AJ85" s="21"/>
      <c r="AK85" s="21"/>
      <c r="AL85" s="21"/>
      <c r="AM85" s="21"/>
      <c r="AN85" s="21"/>
      <c r="AO85" s="21"/>
      <c r="AP85" s="21">
        <v>4</v>
      </c>
      <c r="AQ85" s="21"/>
      <c r="AR85" s="21">
        <v>1</v>
      </c>
      <c r="AS85" s="21">
        <v>4</v>
      </c>
      <c r="AT85" s="21"/>
      <c r="AU85" s="21">
        <v>4</v>
      </c>
    </row>
    <row r="86" spans="1:47" s="11" customFormat="1" ht="34.5">
      <c r="A86" s="15" t="s">
        <v>0</v>
      </c>
      <c r="B86" s="16" t="s">
        <v>78</v>
      </c>
      <c r="C86" s="17" t="s">
        <v>127</v>
      </c>
      <c r="D86" s="18">
        <f t="shared" si="43"/>
        <v>100</v>
      </c>
      <c r="E86" s="18">
        <f t="shared" si="44"/>
        <v>34</v>
      </c>
      <c r="F86" s="19">
        <f t="shared" si="45"/>
        <v>0</v>
      </c>
      <c r="G86" s="19">
        <f t="shared" si="46"/>
        <v>24</v>
      </c>
      <c r="H86" s="20"/>
      <c r="I86" s="20">
        <v>24</v>
      </c>
      <c r="J86" s="20"/>
      <c r="K86" s="20"/>
      <c r="L86" s="19">
        <f t="shared" si="47"/>
        <v>10</v>
      </c>
      <c r="M86" s="18">
        <f t="shared" si="48"/>
        <v>66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24</v>
      </c>
      <c r="AJ86" s="21">
        <v>10</v>
      </c>
      <c r="AK86" s="21">
        <v>66</v>
      </c>
      <c r="AL86" s="21"/>
      <c r="AM86" s="21"/>
      <c r="AN86" s="21"/>
      <c r="AO86" s="21"/>
      <c r="AP86" s="21"/>
      <c r="AQ86" s="21">
        <v>4</v>
      </c>
      <c r="AR86" s="21">
        <v>1</v>
      </c>
      <c r="AS86" s="21">
        <v>4</v>
      </c>
      <c r="AT86" s="21"/>
      <c r="AU86" s="21">
        <v>4</v>
      </c>
    </row>
    <row r="87" spans="1:47" s="11" customFormat="1" ht="48.75">
      <c r="A87" s="15" t="s">
        <v>10</v>
      </c>
      <c r="B87" s="16" t="s">
        <v>79</v>
      </c>
      <c r="C87" s="24" t="s">
        <v>127</v>
      </c>
      <c r="D87" s="18">
        <f t="shared" si="43"/>
        <v>50</v>
      </c>
      <c r="E87" s="18">
        <f t="shared" si="44"/>
        <v>18</v>
      </c>
      <c r="F87" s="19">
        <f t="shared" si="45"/>
        <v>0</v>
      </c>
      <c r="G87" s="19">
        <f t="shared" si="46"/>
        <v>8</v>
      </c>
      <c r="H87" s="20"/>
      <c r="I87" s="20">
        <v>8</v>
      </c>
      <c r="J87" s="20"/>
      <c r="K87" s="20"/>
      <c r="L87" s="19">
        <f t="shared" si="47"/>
        <v>10</v>
      </c>
      <c r="M87" s="18">
        <f t="shared" si="48"/>
        <v>32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>
        <v>8</v>
      </c>
      <c r="AJ87" s="21">
        <v>10</v>
      </c>
      <c r="AK87" s="21">
        <v>32</v>
      </c>
      <c r="AL87" s="21"/>
      <c r="AM87" s="21"/>
      <c r="AN87" s="21"/>
      <c r="AO87" s="21"/>
      <c r="AP87" s="21"/>
      <c r="AQ87" s="21">
        <v>2</v>
      </c>
      <c r="AR87" s="21">
        <v>1</v>
      </c>
      <c r="AS87" s="21">
        <v>2</v>
      </c>
      <c r="AT87" s="21"/>
      <c r="AU87" s="21">
        <v>2</v>
      </c>
    </row>
    <row r="88" spans="1:47" s="11" customFormat="1" ht="34.5">
      <c r="A88" s="57" t="s">
        <v>145</v>
      </c>
      <c r="B88" s="58"/>
      <c r="C88" s="59"/>
      <c r="D88" s="55">
        <f aca="true" t="shared" si="49" ref="D88:AR88">SUM(D8,D16,D29,D56)</f>
        <v>4585</v>
      </c>
      <c r="E88" s="55">
        <f aca="true" t="shared" si="50" ref="E88:M88">SUM(E8,E16,E29,E56)</f>
        <v>1574</v>
      </c>
      <c r="F88" s="55">
        <f t="shared" si="50"/>
        <v>265</v>
      </c>
      <c r="G88" s="55">
        <f t="shared" si="50"/>
        <v>834</v>
      </c>
      <c r="H88" s="55">
        <f t="shared" si="50"/>
        <v>200</v>
      </c>
      <c r="I88" s="55">
        <f t="shared" si="50"/>
        <v>300</v>
      </c>
      <c r="J88" s="55">
        <f t="shared" si="50"/>
        <v>94</v>
      </c>
      <c r="K88" s="55">
        <f t="shared" si="50"/>
        <v>240</v>
      </c>
      <c r="L88" s="55">
        <f t="shared" si="50"/>
        <v>475</v>
      </c>
      <c r="M88" s="55">
        <f t="shared" si="50"/>
        <v>3011</v>
      </c>
      <c r="N88" s="18">
        <f t="shared" si="49"/>
        <v>95</v>
      </c>
      <c r="O88" s="18">
        <f t="shared" si="49"/>
        <v>80</v>
      </c>
      <c r="P88" s="18">
        <f t="shared" si="49"/>
        <v>95</v>
      </c>
      <c r="Q88" s="18">
        <f t="shared" si="49"/>
        <v>535</v>
      </c>
      <c r="R88" s="18">
        <f t="shared" si="49"/>
        <v>80</v>
      </c>
      <c r="S88" s="18">
        <f t="shared" si="49"/>
        <v>90</v>
      </c>
      <c r="T88" s="18">
        <f t="shared" si="49"/>
        <v>80</v>
      </c>
      <c r="U88" s="18">
        <f t="shared" si="49"/>
        <v>525</v>
      </c>
      <c r="V88" s="18">
        <f t="shared" si="49"/>
        <v>40</v>
      </c>
      <c r="W88" s="18">
        <f t="shared" si="49"/>
        <v>165</v>
      </c>
      <c r="X88" s="18">
        <f t="shared" si="49"/>
        <v>90</v>
      </c>
      <c r="Y88" s="18">
        <f t="shared" si="49"/>
        <v>455</v>
      </c>
      <c r="Z88" s="18">
        <f t="shared" si="49"/>
        <v>30</v>
      </c>
      <c r="AA88" s="18">
        <f t="shared" si="49"/>
        <v>160</v>
      </c>
      <c r="AB88" s="18">
        <f t="shared" si="49"/>
        <v>50</v>
      </c>
      <c r="AC88" s="18">
        <f t="shared" si="49"/>
        <v>515</v>
      </c>
      <c r="AD88" s="18">
        <f t="shared" si="49"/>
        <v>10</v>
      </c>
      <c r="AE88" s="18">
        <f t="shared" si="49"/>
        <v>180</v>
      </c>
      <c r="AF88" s="18">
        <f t="shared" si="49"/>
        <v>75</v>
      </c>
      <c r="AG88" s="18">
        <f t="shared" si="49"/>
        <v>485</v>
      </c>
      <c r="AH88" s="18">
        <f t="shared" si="49"/>
        <v>10</v>
      </c>
      <c r="AI88" s="18">
        <f t="shared" si="49"/>
        <v>159</v>
      </c>
      <c r="AJ88" s="18">
        <f t="shared" si="49"/>
        <v>85</v>
      </c>
      <c r="AK88" s="18">
        <f t="shared" si="49"/>
        <v>496</v>
      </c>
      <c r="AL88" s="18">
        <f t="shared" si="49"/>
        <v>30</v>
      </c>
      <c r="AM88" s="18">
        <f t="shared" si="49"/>
        <v>30</v>
      </c>
      <c r="AN88" s="18">
        <f t="shared" si="49"/>
        <v>30</v>
      </c>
      <c r="AO88" s="18">
        <f t="shared" si="49"/>
        <v>30</v>
      </c>
      <c r="AP88" s="18">
        <f t="shared" si="49"/>
        <v>30</v>
      </c>
      <c r="AQ88" s="18">
        <f t="shared" si="49"/>
        <v>30</v>
      </c>
      <c r="AR88" s="55">
        <f t="shared" si="49"/>
        <v>61</v>
      </c>
      <c r="AS88" s="55">
        <f>SUM(AS8,AS16,AS29,AS56)</f>
        <v>117</v>
      </c>
      <c r="AT88" s="55">
        <f>SUM(AT8,AT16,AT29,AT56)</f>
        <v>28</v>
      </c>
      <c r="AU88" s="55">
        <f>SUM(AU8,AU16,AU29,AU56)</f>
        <v>83</v>
      </c>
    </row>
    <row r="89" spans="1:47" s="11" customFormat="1" ht="34.5">
      <c r="A89" s="60"/>
      <c r="B89" s="61"/>
      <c r="C89" s="62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>
        <f>SUM(N88:Q88)</f>
        <v>805</v>
      </c>
      <c r="O89" s="55"/>
      <c r="P89" s="55"/>
      <c r="Q89" s="55"/>
      <c r="R89" s="55">
        <f>SUM(R88:U88)</f>
        <v>775</v>
      </c>
      <c r="S89" s="55"/>
      <c r="T89" s="55"/>
      <c r="U89" s="55"/>
      <c r="V89" s="55">
        <f>SUM(V88:Y88)</f>
        <v>750</v>
      </c>
      <c r="W89" s="55"/>
      <c r="X89" s="55"/>
      <c r="Y89" s="55"/>
      <c r="Z89" s="55">
        <f>SUM(Z88:AC88)</f>
        <v>755</v>
      </c>
      <c r="AA89" s="55"/>
      <c r="AB89" s="55"/>
      <c r="AC89" s="55"/>
      <c r="AD89" s="55">
        <f>SUM(AD88:AG88)</f>
        <v>750</v>
      </c>
      <c r="AE89" s="55"/>
      <c r="AF89" s="55"/>
      <c r="AG89" s="55"/>
      <c r="AH89" s="55">
        <f>SUM(AH88:AK88)</f>
        <v>750</v>
      </c>
      <c r="AI89" s="55"/>
      <c r="AJ89" s="55"/>
      <c r="AK89" s="55"/>
      <c r="AL89" s="55">
        <f>SUM(AL88:AQ88)</f>
        <v>180</v>
      </c>
      <c r="AM89" s="55"/>
      <c r="AN89" s="55"/>
      <c r="AO89" s="55"/>
      <c r="AP89" s="55"/>
      <c r="AQ89" s="55"/>
      <c r="AR89" s="55"/>
      <c r="AS89" s="55"/>
      <c r="AT89" s="55"/>
      <c r="AU89" s="55"/>
    </row>
    <row r="90" spans="1:47" s="11" customFormat="1" ht="34.5">
      <c r="A90" s="65" t="s">
        <v>146</v>
      </c>
      <c r="B90" s="66"/>
      <c r="C90" s="67"/>
      <c r="D90" s="63">
        <f aca="true" t="shared" si="51" ref="D90:AR90">SUM(D8,D16,D29,D64)</f>
        <v>4585</v>
      </c>
      <c r="E90" s="63">
        <f aca="true" t="shared" si="52" ref="E90:M90">SUM(E8,E16,E29,E64)</f>
        <v>1574</v>
      </c>
      <c r="F90" s="63">
        <f t="shared" si="52"/>
        <v>265</v>
      </c>
      <c r="G90" s="63">
        <f t="shared" si="52"/>
        <v>834</v>
      </c>
      <c r="H90" s="63">
        <f t="shared" si="52"/>
        <v>200</v>
      </c>
      <c r="I90" s="63">
        <f t="shared" si="52"/>
        <v>308</v>
      </c>
      <c r="J90" s="63">
        <f t="shared" si="52"/>
        <v>86</v>
      </c>
      <c r="K90" s="63">
        <f t="shared" si="52"/>
        <v>240</v>
      </c>
      <c r="L90" s="63">
        <f t="shared" si="52"/>
        <v>475</v>
      </c>
      <c r="M90" s="63">
        <f t="shared" si="52"/>
        <v>3011</v>
      </c>
      <c r="N90" s="18">
        <f t="shared" si="51"/>
        <v>95</v>
      </c>
      <c r="O90" s="18">
        <f t="shared" si="51"/>
        <v>80</v>
      </c>
      <c r="P90" s="18">
        <f t="shared" si="51"/>
        <v>95</v>
      </c>
      <c r="Q90" s="18">
        <f t="shared" si="51"/>
        <v>535</v>
      </c>
      <c r="R90" s="18">
        <f t="shared" si="51"/>
        <v>80</v>
      </c>
      <c r="S90" s="18">
        <f t="shared" si="51"/>
        <v>90</v>
      </c>
      <c r="T90" s="18">
        <f t="shared" si="51"/>
        <v>80</v>
      </c>
      <c r="U90" s="18">
        <f t="shared" si="51"/>
        <v>525</v>
      </c>
      <c r="V90" s="18">
        <f t="shared" si="51"/>
        <v>40</v>
      </c>
      <c r="W90" s="18">
        <f t="shared" si="51"/>
        <v>165</v>
      </c>
      <c r="X90" s="18">
        <f t="shared" si="51"/>
        <v>90</v>
      </c>
      <c r="Y90" s="18">
        <f t="shared" si="51"/>
        <v>455</v>
      </c>
      <c r="Z90" s="18">
        <f t="shared" si="51"/>
        <v>30</v>
      </c>
      <c r="AA90" s="18">
        <f t="shared" si="51"/>
        <v>160</v>
      </c>
      <c r="AB90" s="18">
        <f t="shared" si="51"/>
        <v>50</v>
      </c>
      <c r="AC90" s="18">
        <f t="shared" si="51"/>
        <v>515</v>
      </c>
      <c r="AD90" s="18">
        <f t="shared" si="51"/>
        <v>10</v>
      </c>
      <c r="AE90" s="18">
        <f t="shared" si="51"/>
        <v>172</v>
      </c>
      <c r="AF90" s="18">
        <f t="shared" si="51"/>
        <v>80</v>
      </c>
      <c r="AG90" s="18">
        <f t="shared" si="51"/>
        <v>488</v>
      </c>
      <c r="AH90" s="18">
        <f t="shared" si="51"/>
        <v>10</v>
      </c>
      <c r="AI90" s="18">
        <f t="shared" si="51"/>
        <v>167</v>
      </c>
      <c r="AJ90" s="18">
        <f t="shared" si="51"/>
        <v>80</v>
      </c>
      <c r="AK90" s="18">
        <f t="shared" si="51"/>
        <v>493</v>
      </c>
      <c r="AL90" s="18">
        <f t="shared" si="51"/>
        <v>30</v>
      </c>
      <c r="AM90" s="18">
        <f t="shared" si="51"/>
        <v>30</v>
      </c>
      <c r="AN90" s="18">
        <f t="shared" si="51"/>
        <v>30</v>
      </c>
      <c r="AO90" s="18">
        <f t="shared" si="51"/>
        <v>30</v>
      </c>
      <c r="AP90" s="18">
        <f t="shared" si="51"/>
        <v>30</v>
      </c>
      <c r="AQ90" s="18">
        <f t="shared" si="51"/>
        <v>30</v>
      </c>
      <c r="AR90" s="63">
        <f t="shared" si="51"/>
        <v>61</v>
      </c>
      <c r="AS90" s="63">
        <f>SUM(AS8,AS16,AS29,AS64)</f>
        <v>117</v>
      </c>
      <c r="AT90" s="63">
        <f>SUM(AT8,AT16,AT29,AT64)</f>
        <v>28</v>
      </c>
      <c r="AU90" s="63">
        <f>SUM(AU8,AU16,AU29,AU64)</f>
        <v>83</v>
      </c>
    </row>
    <row r="91" spans="1:47" s="11" customFormat="1" ht="34.5">
      <c r="A91" s="68"/>
      <c r="B91" s="69"/>
      <c r="C91" s="70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52">
        <f>SUM(N90:Q90)</f>
        <v>805</v>
      </c>
      <c r="O91" s="53"/>
      <c r="P91" s="53"/>
      <c r="Q91" s="54"/>
      <c r="R91" s="52">
        <f>SUM(R90:U90)</f>
        <v>775</v>
      </c>
      <c r="S91" s="53"/>
      <c r="T91" s="53"/>
      <c r="U91" s="54"/>
      <c r="V91" s="52">
        <f>SUM(V90:Y90)</f>
        <v>750</v>
      </c>
      <c r="W91" s="53"/>
      <c r="X91" s="53"/>
      <c r="Y91" s="54"/>
      <c r="Z91" s="52">
        <f>SUM(Z90:AC90)</f>
        <v>755</v>
      </c>
      <c r="AA91" s="53"/>
      <c r="AB91" s="53"/>
      <c r="AC91" s="54"/>
      <c r="AD91" s="52">
        <f>SUM(AD90:AG90)</f>
        <v>750</v>
      </c>
      <c r="AE91" s="53"/>
      <c r="AF91" s="53"/>
      <c r="AG91" s="54"/>
      <c r="AH91" s="52">
        <f>SUM(AH90:AK90)</f>
        <v>750</v>
      </c>
      <c r="AI91" s="53"/>
      <c r="AJ91" s="53"/>
      <c r="AK91" s="54"/>
      <c r="AL91" s="52">
        <f>SUM(AL90:AQ90)</f>
        <v>180</v>
      </c>
      <c r="AM91" s="53"/>
      <c r="AN91" s="53"/>
      <c r="AO91" s="53"/>
      <c r="AP91" s="53"/>
      <c r="AQ91" s="54"/>
      <c r="AR91" s="64"/>
      <c r="AS91" s="64"/>
      <c r="AT91" s="64"/>
      <c r="AU91" s="64"/>
    </row>
    <row r="92" spans="1:47" s="11" customFormat="1" ht="34.5">
      <c r="A92" s="57" t="s">
        <v>158</v>
      </c>
      <c r="B92" s="58"/>
      <c r="C92" s="59"/>
      <c r="D92" s="55">
        <f aca="true" t="shared" si="53" ref="D92:AR92">SUM(D8,D16,D29,D72)</f>
        <v>4585</v>
      </c>
      <c r="E92" s="55">
        <f aca="true" t="shared" si="54" ref="E92:M92">SUM(E8,E16,E29,E72)</f>
        <v>1574</v>
      </c>
      <c r="F92" s="55">
        <f t="shared" si="54"/>
        <v>265</v>
      </c>
      <c r="G92" s="55">
        <f t="shared" si="54"/>
        <v>834</v>
      </c>
      <c r="H92" s="55">
        <f t="shared" si="54"/>
        <v>200</v>
      </c>
      <c r="I92" s="55">
        <f t="shared" si="54"/>
        <v>308</v>
      </c>
      <c r="J92" s="55">
        <f t="shared" si="54"/>
        <v>86</v>
      </c>
      <c r="K92" s="55">
        <f t="shared" si="54"/>
        <v>240</v>
      </c>
      <c r="L92" s="55">
        <f t="shared" si="54"/>
        <v>475</v>
      </c>
      <c r="M92" s="55">
        <f t="shared" si="54"/>
        <v>3011</v>
      </c>
      <c r="N92" s="18">
        <f t="shared" si="53"/>
        <v>95</v>
      </c>
      <c r="O92" s="18">
        <f t="shared" si="53"/>
        <v>80</v>
      </c>
      <c r="P92" s="18">
        <f t="shared" si="53"/>
        <v>95</v>
      </c>
      <c r="Q92" s="18">
        <f t="shared" si="53"/>
        <v>535</v>
      </c>
      <c r="R92" s="18">
        <f t="shared" si="53"/>
        <v>80</v>
      </c>
      <c r="S92" s="18">
        <f t="shared" si="53"/>
        <v>90</v>
      </c>
      <c r="T92" s="18">
        <f t="shared" si="53"/>
        <v>80</v>
      </c>
      <c r="U92" s="18">
        <f t="shared" si="53"/>
        <v>525</v>
      </c>
      <c r="V92" s="18">
        <f t="shared" si="53"/>
        <v>40</v>
      </c>
      <c r="W92" s="18">
        <f t="shared" si="53"/>
        <v>165</v>
      </c>
      <c r="X92" s="18">
        <f t="shared" si="53"/>
        <v>90</v>
      </c>
      <c r="Y92" s="18">
        <f t="shared" si="53"/>
        <v>455</v>
      </c>
      <c r="Z92" s="18">
        <f t="shared" si="53"/>
        <v>30</v>
      </c>
      <c r="AA92" s="18">
        <f t="shared" si="53"/>
        <v>160</v>
      </c>
      <c r="AB92" s="18">
        <f t="shared" si="53"/>
        <v>50</v>
      </c>
      <c r="AC92" s="18">
        <f t="shared" si="53"/>
        <v>515</v>
      </c>
      <c r="AD92" s="18">
        <f t="shared" si="53"/>
        <v>10</v>
      </c>
      <c r="AE92" s="18">
        <f t="shared" si="53"/>
        <v>180</v>
      </c>
      <c r="AF92" s="18">
        <f t="shared" si="53"/>
        <v>75</v>
      </c>
      <c r="AG92" s="18">
        <f t="shared" si="53"/>
        <v>485</v>
      </c>
      <c r="AH92" s="18">
        <f t="shared" si="53"/>
        <v>10</v>
      </c>
      <c r="AI92" s="18">
        <f t="shared" si="53"/>
        <v>159</v>
      </c>
      <c r="AJ92" s="18">
        <f t="shared" si="53"/>
        <v>85</v>
      </c>
      <c r="AK92" s="18">
        <f t="shared" si="53"/>
        <v>496</v>
      </c>
      <c r="AL92" s="18">
        <f t="shared" si="53"/>
        <v>30</v>
      </c>
      <c r="AM92" s="18">
        <f t="shared" si="53"/>
        <v>30</v>
      </c>
      <c r="AN92" s="18">
        <f t="shared" si="53"/>
        <v>30</v>
      </c>
      <c r="AO92" s="18">
        <f t="shared" si="53"/>
        <v>30</v>
      </c>
      <c r="AP92" s="18">
        <f t="shared" si="53"/>
        <v>30</v>
      </c>
      <c r="AQ92" s="18">
        <f t="shared" si="53"/>
        <v>30</v>
      </c>
      <c r="AR92" s="55">
        <f t="shared" si="53"/>
        <v>61</v>
      </c>
      <c r="AS92" s="55">
        <f>SUM(AS8,AS16,AS29,AS72)</f>
        <v>117</v>
      </c>
      <c r="AT92" s="55">
        <f>SUM(AT8,AT16,AT29,AT72)</f>
        <v>28</v>
      </c>
      <c r="AU92" s="55">
        <f>SUM(AU8,AU16,AU29,AU72)</f>
        <v>83</v>
      </c>
    </row>
    <row r="93" spans="1:47" s="11" customFormat="1" ht="34.5">
      <c r="A93" s="60"/>
      <c r="B93" s="61"/>
      <c r="C93" s="62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>
        <f>SUM(N92:Q92)</f>
        <v>805</v>
      </c>
      <c r="O93" s="55"/>
      <c r="P93" s="55"/>
      <c r="Q93" s="55"/>
      <c r="R93" s="55">
        <f>SUM(R92:U92)</f>
        <v>775</v>
      </c>
      <c r="S93" s="55"/>
      <c r="T93" s="55"/>
      <c r="U93" s="55"/>
      <c r="V93" s="55">
        <f>SUM(V92:Y92)</f>
        <v>750</v>
      </c>
      <c r="W93" s="55"/>
      <c r="X93" s="55"/>
      <c r="Y93" s="55"/>
      <c r="Z93" s="55">
        <f>SUM(Z92:AC92)</f>
        <v>755</v>
      </c>
      <c r="AA93" s="55"/>
      <c r="AB93" s="55"/>
      <c r="AC93" s="55"/>
      <c r="AD93" s="55">
        <f>SUM(AD92:AG92)</f>
        <v>750</v>
      </c>
      <c r="AE93" s="55"/>
      <c r="AF93" s="55"/>
      <c r="AG93" s="55"/>
      <c r="AH93" s="55">
        <f>SUM(AH92:AK92)</f>
        <v>750</v>
      </c>
      <c r="AI93" s="55"/>
      <c r="AJ93" s="55"/>
      <c r="AK93" s="55"/>
      <c r="AL93" s="55">
        <f>SUM(AL92:AQ92)</f>
        <v>180</v>
      </c>
      <c r="AM93" s="55"/>
      <c r="AN93" s="55"/>
      <c r="AO93" s="55"/>
      <c r="AP93" s="55"/>
      <c r="AQ93" s="55"/>
      <c r="AR93" s="55"/>
      <c r="AS93" s="55"/>
      <c r="AT93" s="55"/>
      <c r="AU93" s="55"/>
    </row>
    <row r="94" spans="1:47" s="11" customFormat="1" ht="34.5">
      <c r="A94" s="57" t="s">
        <v>147</v>
      </c>
      <c r="B94" s="58"/>
      <c r="C94" s="59"/>
      <c r="D94" s="55">
        <f aca="true" t="shared" si="55" ref="D94:AR94">SUM(D8,D16,D29,D80)</f>
        <v>4585</v>
      </c>
      <c r="E94" s="55">
        <f aca="true" t="shared" si="56" ref="E94:M94">SUM(E8,E16,E29,E80)</f>
        <v>1574</v>
      </c>
      <c r="F94" s="55">
        <f t="shared" si="56"/>
        <v>265</v>
      </c>
      <c r="G94" s="55">
        <f t="shared" si="56"/>
        <v>834</v>
      </c>
      <c r="H94" s="55">
        <f t="shared" si="56"/>
        <v>200</v>
      </c>
      <c r="I94" s="55">
        <f t="shared" si="56"/>
        <v>308</v>
      </c>
      <c r="J94" s="55">
        <f t="shared" si="56"/>
        <v>86</v>
      </c>
      <c r="K94" s="55">
        <f t="shared" si="56"/>
        <v>240</v>
      </c>
      <c r="L94" s="55">
        <f t="shared" si="56"/>
        <v>475</v>
      </c>
      <c r="M94" s="55">
        <f t="shared" si="56"/>
        <v>3011</v>
      </c>
      <c r="N94" s="18">
        <f t="shared" si="55"/>
        <v>95</v>
      </c>
      <c r="O94" s="18">
        <f t="shared" si="55"/>
        <v>80</v>
      </c>
      <c r="P94" s="18">
        <f t="shared" si="55"/>
        <v>95</v>
      </c>
      <c r="Q94" s="18">
        <f t="shared" si="55"/>
        <v>535</v>
      </c>
      <c r="R94" s="18">
        <f t="shared" si="55"/>
        <v>80</v>
      </c>
      <c r="S94" s="18">
        <f t="shared" si="55"/>
        <v>90</v>
      </c>
      <c r="T94" s="18">
        <f t="shared" si="55"/>
        <v>80</v>
      </c>
      <c r="U94" s="18">
        <f t="shared" si="55"/>
        <v>525</v>
      </c>
      <c r="V94" s="18">
        <f t="shared" si="55"/>
        <v>40</v>
      </c>
      <c r="W94" s="18">
        <f t="shared" si="55"/>
        <v>165</v>
      </c>
      <c r="X94" s="18">
        <f t="shared" si="55"/>
        <v>90</v>
      </c>
      <c r="Y94" s="18">
        <f t="shared" si="55"/>
        <v>455</v>
      </c>
      <c r="Z94" s="18">
        <f t="shared" si="55"/>
        <v>30</v>
      </c>
      <c r="AA94" s="18">
        <f t="shared" si="55"/>
        <v>160</v>
      </c>
      <c r="AB94" s="18">
        <f t="shared" si="55"/>
        <v>50</v>
      </c>
      <c r="AC94" s="18">
        <f t="shared" si="55"/>
        <v>515</v>
      </c>
      <c r="AD94" s="18">
        <f t="shared" si="55"/>
        <v>10</v>
      </c>
      <c r="AE94" s="18">
        <f t="shared" si="55"/>
        <v>172</v>
      </c>
      <c r="AF94" s="18">
        <f t="shared" si="55"/>
        <v>80</v>
      </c>
      <c r="AG94" s="18">
        <f t="shared" si="55"/>
        <v>488</v>
      </c>
      <c r="AH94" s="18">
        <f t="shared" si="55"/>
        <v>10</v>
      </c>
      <c r="AI94" s="18">
        <f t="shared" si="55"/>
        <v>167</v>
      </c>
      <c r="AJ94" s="18">
        <f t="shared" si="55"/>
        <v>80</v>
      </c>
      <c r="AK94" s="18">
        <f t="shared" si="55"/>
        <v>493</v>
      </c>
      <c r="AL94" s="18">
        <f t="shared" si="55"/>
        <v>30</v>
      </c>
      <c r="AM94" s="18">
        <f t="shared" si="55"/>
        <v>30</v>
      </c>
      <c r="AN94" s="18">
        <f t="shared" si="55"/>
        <v>30</v>
      </c>
      <c r="AO94" s="18">
        <f t="shared" si="55"/>
        <v>30</v>
      </c>
      <c r="AP94" s="18">
        <f t="shared" si="55"/>
        <v>30</v>
      </c>
      <c r="AQ94" s="18">
        <f t="shared" si="55"/>
        <v>30</v>
      </c>
      <c r="AR94" s="55">
        <f t="shared" si="55"/>
        <v>61</v>
      </c>
      <c r="AS94" s="55">
        <f>SUM(AS8,AS16,AS29,AS80)</f>
        <v>117</v>
      </c>
      <c r="AT94" s="55">
        <f>SUM(AT8,AT16,AT29,AT80)</f>
        <v>28</v>
      </c>
      <c r="AU94" s="55">
        <f>SUM(AU8,AU16,AU29,AU80)</f>
        <v>83</v>
      </c>
    </row>
    <row r="95" spans="1:47" s="11" customFormat="1" ht="34.5">
      <c r="A95" s="60"/>
      <c r="B95" s="61"/>
      <c r="C95" s="62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>
        <f>SUM(N94:Q94)</f>
        <v>805</v>
      </c>
      <c r="O95" s="55"/>
      <c r="P95" s="55"/>
      <c r="Q95" s="55"/>
      <c r="R95" s="55">
        <f>SUM(R94:U94)</f>
        <v>775</v>
      </c>
      <c r="S95" s="55"/>
      <c r="T95" s="55"/>
      <c r="U95" s="55"/>
      <c r="V95" s="55">
        <f>SUM(V94:Y94)</f>
        <v>750</v>
      </c>
      <c r="W95" s="55"/>
      <c r="X95" s="55"/>
      <c r="Y95" s="55"/>
      <c r="Z95" s="55">
        <f>SUM(Z94:AC94)</f>
        <v>755</v>
      </c>
      <c r="AA95" s="55"/>
      <c r="AB95" s="55"/>
      <c r="AC95" s="55"/>
      <c r="AD95" s="55">
        <f>SUM(AD94:AG94)</f>
        <v>750</v>
      </c>
      <c r="AE95" s="55"/>
      <c r="AF95" s="55"/>
      <c r="AG95" s="55"/>
      <c r="AH95" s="55">
        <f>SUM(AH94:AK94)</f>
        <v>750</v>
      </c>
      <c r="AI95" s="55"/>
      <c r="AJ95" s="55"/>
      <c r="AK95" s="55"/>
      <c r="AL95" s="55">
        <f>SUM(AL94:AQ94)</f>
        <v>180</v>
      </c>
      <c r="AM95" s="55"/>
      <c r="AN95" s="55"/>
      <c r="AO95" s="55"/>
      <c r="AP95" s="55"/>
      <c r="AQ95" s="55"/>
      <c r="AR95" s="55"/>
      <c r="AS95" s="55"/>
      <c r="AT95" s="55"/>
      <c r="AU95" s="55"/>
    </row>
    <row r="96" spans="1:47" s="11" customFormat="1" ht="34.5">
      <c r="A96" s="32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</row>
    <row r="97" spans="1:47" s="11" customFormat="1" ht="34.5">
      <c r="A97" s="32"/>
      <c r="B97" s="32"/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</row>
    <row r="98" spans="6:35" ht="34.5">
      <c r="F98" s="38"/>
      <c r="H98" s="39"/>
      <c r="O98" s="41"/>
      <c r="S98" s="41"/>
      <c r="W98" s="41"/>
      <c r="AA98" s="41"/>
      <c r="AE98" s="41"/>
      <c r="AI98" s="41"/>
    </row>
    <row r="99" spans="6:7" ht="34.5">
      <c r="F99" s="41"/>
      <c r="G99" s="39"/>
    </row>
    <row r="100" ht="34.5">
      <c r="F100" s="39"/>
    </row>
  </sheetData>
  <sheetProtection/>
  <mergeCells count="126">
    <mergeCell ref="J5:J7"/>
    <mergeCell ref="AR5:AU5"/>
    <mergeCell ref="A1:O1"/>
    <mergeCell ref="A4:A7"/>
    <mergeCell ref="B4:B7"/>
    <mergeCell ref="C4:C7"/>
    <mergeCell ref="D4:M4"/>
    <mergeCell ref="N4:AK4"/>
    <mergeCell ref="I5:I7"/>
    <mergeCell ref="K5:K7"/>
    <mergeCell ref="L5:L7"/>
    <mergeCell ref="AL4:AU4"/>
    <mergeCell ref="AQ6:AQ7"/>
    <mergeCell ref="AR6:AR7"/>
    <mergeCell ref="AN6:AN7"/>
    <mergeCell ref="M5:M7"/>
    <mergeCell ref="AM6:AM7"/>
    <mergeCell ref="AU6:AU7"/>
    <mergeCell ref="AD6:AG6"/>
    <mergeCell ref="AT6:AT7"/>
    <mergeCell ref="R89:U89"/>
    <mergeCell ref="V89:Y89"/>
    <mergeCell ref="Z89:AC89"/>
    <mergeCell ref="D5:D7"/>
    <mergeCell ref="E5:E7"/>
    <mergeCell ref="F5:F7"/>
    <mergeCell ref="G5:G7"/>
    <mergeCell ref="H5:H7"/>
    <mergeCell ref="Z6:AC6"/>
    <mergeCell ref="N5:U5"/>
    <mergeCell ref="N6:Q6"/>
    <mergeCell ref="R6:U6"/>
    <mergeCell ref="V6:Y6"/>
    <mergeCell ref="AP6:AP7"/>
    <mergeCell ref="AL5:AQ5"/>
    <mergeCell ref="AD5:AK5"/>
    <mergeCell ref="V5:AC5"/>
    <mergeCell ref="AT88:AT89"/>
    <mergeCell ref="L88:L89"/>
    <mergeCell ref="M88:M89"/>
    <mergeCell ref="AL89:AQ89"/>
    <mergeCell ref="N89:Q89"/>
    <mergeCell ref="AL6:AL7"/>
    <mergeCell ref="AR88:AR89"/>
    <mergeCell ref="AS6:AS7"/>
    <mergeCell ref="AH6:AK6"/>
    <mergeCell ref="AH89:AK89"/>
    <mergeCell ref="AU88:AU89"/>
    <mergeCell ref="A88:C89"/>
    <mergeCell ref="D88:D89"/>
    <mergeCell ref="E88:E89"/>
    <mergeCell ref="F88:F89"/>
    <mergeCell ref="AO6:AO7"/>
    <mergeCell ref="G88:G89"/>
    <mergeCell ref="H88:H89"/>
    <mergeCell ref="I88:I89"/>
    <mergeCell ref="J88:J89"/>
    <mergeCell ref="AT90:AT91"/>
    <mergeCell ref="G90:G91"/>
    <mergeCell ref="H90:H91"/>
    <mergeCell ref="I90:I91"/>
    <mergeCell ref="J90:J91"/>
    <mergeCell ref="K90:K91"/>
    <mergeCell ref="L90:L91"/>
    <mergeCell ref="M90:M91"/>
    <mergeCell ref="AL91:AQ91"/>
    <mergeCell ref="AD89:AG89"/>
    <mergeCell ref="K88:K89"/>
    <mergeCell ref="AR90:AR91"/>
    <mergeCell ref="AH91:AK91"/>
    <mergeCell ref="AS90:AS91"/>
    <mergeCell ref="A90:C91"/>
    <mergeCell ref="D90:D91"/>
    <mergeCell ref="E90:E91"/>
    <mergeCell ref="F90:F91"/>
    <mergeCell ref="AS88:AS89"/>
    <mergeCell ref="A92:C93"/>
    <mergeCell ref="D92:D93"/>
    <mergeCell ref="E92:E93"/>
    <mergeCell ref="F92:F93"/>
    <mergeCell ref="AU90:AU91"/>
    <mergeCell ref="N91:Q91"/>
    <mergeCell ref="R91:U91"/>
    <mergeCell ref="V91:Y91"/>
    <mergeCell ref="Z91:AC91"/>
    <mergeCell ref="AD91:AG91"/>
    <mergeCell ref="AU92:AU93"/>
    <mergeCell ref="N93:Q93"/>
    <mergeCell ref="R93:U93"/>
    <mergeCell ref="V93:Y93"/>
    <mergeCell ref="Z93:AC93"/>
    <mergeCell ref="AD93:AG93"/>
    <mergeCell ref="AR92:AR93"/>
    <mergeCell ref="AH93:AK93"/>
    <mergeCell ref="AT92:AT93"/>
    <mergeCell ref="AL93:AQ93"/>
    <mergeCell ref="G94:G95"/>
    <mergeCell ref="H94:H95"/>
    <mergeCell ref="AS92:AS93"/>
    <mergeCell ref="I92:I93"/>
    <mergeCell ref="J92:J93"/>
    <mergeCell ref="K92:K93"/>
    <mergeCell ref="L92:L93"/>
    <mergeCell ref="G92:G93"/>
    <mergeCell ref="H92:H93"/>
    <mergeCell ref="M92:M93"/>
    <mergeCell ref="AD95:AG95"/>
    <mergeCell ref="AS94:AS95"/>
    <mergeCell ref="AR94:AR95"/>
    <mergeCell ref="AH95:AK95"/>
    <mergeCell ref="A94:C95"/>
    <mergeCell ref="D94:D95"/>
    <mergeCell ref="E94:E95"/>
    <mergeCell ref="F94:F95"/>
    <mergeCell ref="I94:I95"/>
    <mergeCell ref="J94:J95"/>
    <mergeCell ref="AT94:AT95"/>
    <mergeCell ref="K94:K95"/>
    <mergeCell ref="L94:L95"/>
    <mergeCell ref="M94:M95"/>
    <mergeCell ref="AL95:AQ95"/>
    <mergeCell ref="AU94:AU95"/>
    <mergeCell ref="N95:Q95"/>
    <mergeCell ref="R95:U95"/>
    <mergeCell ref="V95:Y95"/>
    <mergeCell ref="Z95:AC95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2017-03-13T05:38:07Z</cp:lastPrinted>
  <dcterms:created xsi:type="dcterms:W3CDTF">2000-08-09T08:42:37Z</dcterms:created>
  <dcterms:modified xsi:type="dcterms:W3CDTF">2018-04-09T10:29:57Z</dcterms:modified>
  <cp:category/>
  <cp:version/>
  <cp:contentType/>
  <cp:contentStatus/>
</cp:coreProperties>
</file>