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tabRatio="576" activeTab="1"/>
  </bookViews>
  <sheets>
    <sheet name="plan_SS" sheetId="1" r:id="rId1"/>
    <sheet name="plan_SN" sheetId="2" r:id="rId2"/>
  </sheets>
  <definedNames>
    <definedName name="_xlnm.Print_Area" localSheetId="1">'plan_SN'!$A$1:$AV$74</definedName>
    <definedName name="_xlnm.Print_Area" localSheetId="0">'plan_SS'!$A$1:$AV$74</definedName>
    <definedName name="OLE_LINK1" localSheetId="1">'plan_SN'!#REF!</definedName>
    <definedName name="OLE_LINK1" localSheetId="0">'plan_SS'!#REF!</definedName>
  </definedNames>
  <calcPr fullCalcOnLoad="1"/>
</workbook>
</file>

<file path=xl/sharedStrings.xml><?xml version="1.0" encoding="utf-8"?>
<sst xmlns="http://schemas.openxmlformats.org/spreadsheetml/2006/main" count="473" uniqueCount="150">
  <si>
    <t>6.</t>
  </si>
  <si>
    <t>5.</t>
  </si>
  <si>
    <t>4.</t>
  </si>
  <si>
    <t>3.</t>
  </si>
  <si>
    <t>2.</t>
  </si>
  <si>
    <t>1.</t>
  </si>
  <si>
    <t>Lp.</t>
  </si>
  <si>
    <t>Moduł kształcenia / Przedmiot</t>
  </si>
  <si>
    <t>B.</t>
  </si>
  <si>
    <t>C.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</si>
  <si>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</si>
  <si>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</si>
  <si>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</si>
  <si>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</si>
  <si>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</si>
  <si>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</si>
  <si>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</si>
  <si>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</si>
  <si>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</si>
  <si>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MODUŁ KSZTAŁCENIA OGÓLNEGO</t>
  </si>
  <si>
    <t>MODUŁ KSZTAŁCENIA PODSTAWOWEGO</t>
  </si>
  <si>
    <t>MODUŁ KSZTAŁCENIA KIERUNKOWEGO</t>
  </si>
  <si>
    <t>* moduł, przedmiot lub forma zajęć do wyboru</t>
  </si>
  <si>
    <t>D1.</t>
  </si>
  <si>
    <t>D2.</t>
  </si>
  <si>
    <t>16.</t>
  </si>
  <si>
    <t>17.</t>
  </si>
  <si>
    <t>Technologie informacyjne</t>
  </si>
  <si>
    <t>Przedsiębiorczość</t>
  </si>
  <si>
    <t>Bezpieczeństwo i higiena pracy</t>
  </si>
  <si>
    <t>Ochrona własności intelektualnej</t>
  </si>
  <si>
    <t>Logistyka i zarządzanie łańcuchem dostaw</t>
  </si>
  <si>
    <t>Warsztaty komunikowania, negocjacji i mediacji</t>
  </si>
  <si>
    <t>Administracja bezpieczeństwa i porządku publicznego</t>
  </si>
  <si>
    <t>Bezpieczeństwo w komunikacji powszechnej i transporcie</t>
  </si>
  <si>
    <t>Etyka zawodowa funkcjonariuszy służb państwowych</t>
  </si>
  <si>
    <t>Ochrona danych osobowych i informacji niejawnych</t>
  </si>
  <si>
    <t>Ochrona i bezpieczeństwo ludzi, mienia i przestrzeni</t>
  </si>
  <si>
    <t>Rozpoznawanie, prognozowanie i reagowanie na zagrożenia</t>
  </si>
  <si>
    <t>Techniki interwencyjne i samoobrona</t>
  </si>
  <si>
    <t>Zarządzanie bezpieczeństwem i przepływem informacji</t>
  </si>
  <si>
    <t>Zarządzanie i komunikacja z mediami w sytuacjach kryzysowych</t>
  </si>
  <si>
    <t>Seminarium dyplomowe*</t>
  </si>
  <si>
    <t>Bezpieczeństwo ekologiczne, chemiczne i biologiczne</t>
  </si>
  <si>
    <t>Czynności operacyjno-rozpoznawcze</t>
  </si>
  <si>
    <t>Kompetencje i organizacja Policji</t>
  </si>
  <si>
    <t>Służby ochrony bezpieczeństwa i porządku publicznego</t>
  </si>
  <si>
    <t>Stosowanie środków przymusu bezpośredniego i broni palnej</t>
  </si>
  <si>
    <t>Forma zaliczenia (Zo/E)</t>
  </si>
  <si>
    <t>Liczba godzin dydaktycznych</t>
  </si>
  <si>
    <t xml:space="preserve"> Rozkład godzin dydaktycznych</t>
  </si>
  <si>
    <t>Liczba punktów ECTS</t>
  </si>
  <si>
    <t>Ogółem</t>
  </si>
  <si>
    <t>Kontakt z nauczycielem, w tym:</t>
  </si>
  <si>
    <t>wykłady (w)</t>
  </si>
  <si>
    <t>zajęcia praktyczne (zp) obejmujące:</t>
  </si>
  <si>
    <t>ćwiczenia</t>
  </si>
  <si>
    <t>laboratoria i warsztaty</t>
  </si>
  <si>
    <t>projekty i seminaria</t>
  </si>
  <si>
    <t>zajęcia terenowe i obozy</t>
  </si>
  <si>
    <t>I rok</t>
  </si>
  <si>
    <t>II rok</t>
  </si>
  <si>
    <t>III rok</t>
  </si>
  <si>
    <t>semestry</t>
  </si>
  <si>
    <t>wskaźniki</t>
  </si>
  <si>
    <t>sem I</t>
  </si>
  <si>
    <t>sem II</t>
  </si>
  <si>
    <t>sem III</t>
  </si>
  <si>
    <t>sem IV</t>
  </si>
  <si>
    <t>sem V</t>
  </si>
  <si>
    <t>sem VI</t>
  </si>
  <si>
    <t>I</t>
  </si>
  <si>
    <t>II</t>
  </si>
  <si>
    <t>III</t>
  </si>
  <si>
    <t>IV</t>
  </si>
  <si>
    <t>V</t>
  </si>
  <si>
    <t>VI</t>
  </si>
  <si>
    <t>bezpośredni udział</t>
  </si>
  <si>
    <t>zajęcia do wyboru</t>
  </si>
  <si>
    <t>w</t>
  </si>
  <si>
    <t>zp</t>
  </si>
  <si>
    <t>pw</t>
  </si>
  <si>
    <t>A.</t>
  </si>
  <si>
    <t>Zo/3</t>
  </si>
  <si>
    <t>Zo/5</t>
  </si>
  <si>
    <t>Zo/1</t>
  </si>
  <si>
    <t>E/1</t>
  </si>
  <si>
    <t>E/2</t>
  </si>
  <si>
    <t>E/4</t>
  </si>
  <si>
    <t>E/3</t>
  </si>
  <si>
    <t>Zo/4</t>
  </si>
  <si>
    <t>Zo/2</t>
  </si>
  <si>
    <t>Zo/6</t>
  </si>
  <si>
    <t>Zo/3,4,5,6</t>
  </si>
  <si>
    <t>A1. Zarządzanie i logistyka w sytuacjach kryzysowych</t>
  </si>
  <si>
    <t>A2. Bezpieczeństwo imprez masowych</t>
  </si>
  <si>
    <t>B1. Organizowanie i realizowanie ochrony mienia</t>
  </si>
  <si>
    <t>B2. Organizowanie i realizowanie ochrony wartości pieniężnych</t>
  </si>
  <si>
    <t>C1. Orientacja w terenie, wyszkolenie strzeleckie oraz obrona cywilna</t>
  </si>
  <si>
    <t>C2. Bezpieczeństwo w transporcie drogowym i kolejowym</t>
  </si>
  <si>
    <t>D1. Organizacja ratownictwa w wypadkach i katastrofach</t>
  </si>
  <si>
    <t>D2. Ochrona przeciwpożarowa</t>
  </si>
  <si>
    <t>Zo/2,4</t>
  </si>
  <si>
    <r>
      <t xml:space="preserve">3.5.1. Plan studiów stacjonarnych </t>
    </r>
    <r>
      <rPr>
        <sz val="28"/>
        <rFont val="Verdana"/>
        <family val="2"/>
      </rPr>
      <t>(załącznik nr 3)</t>
    </r>
  </si>
  <si>
    <t>humanist.-społecz.</t>
  </si>
  <si>
    <t>Bezpieczeństwo sprzętu, systemów i sieci informatycznych</t>
  </si>
  <si>
    <t>Metody i techniki studiowania</t>
  </si>
  <si>
    <r>
      <t>E/</t>
    </r>
    <r>
      <rPr>
        <sz val="20"/>
        <rFont val="Verdana"/>
        <family val="2"/>
      </rPr>
      <t>1</t>
    </r>
  </si>
  <si>
    <t>Podstawy ekonomii i zarządzania</t>
  </si>
  <si>
    <t>Zwalczanie przestępczości i terroryzmu, kryminologia i kryminalistyka</t>
  </si>
  <si>
    <t>Projekt - bezpieczeństwo i systemy ochrony</t>
  </si>
  <si>
    <t>Bezpieczeństwo państwa w Unii Europejskiej</t>
  </si>
  <si>
    <t>Technika i projektowanie systemów ochrony</t>
  </si>
  <si>
    <t>MODUŁ KSZTAŁCENIA SPECJALNOŚCIOWEGO (SFBO)*</t>
  </si>
  <si>
    <t>Organizacyjno-prawne aspekty ochrony infrastruktury krytycznej</t>
  </si>
  <si>
    <t>Analiza i ocena ryzyka w ochronie infrastruktury krytycznej</t>
  </si>
  <si>
    <t>Systemy ochrony infrastruktury krytycznej</t>
  </si>
  <si>
    <t xml:space="preserve">Zasady i metody ochrony infrastruktury krytycznej </t>
  </si>
  <si>
    <t>MODUŁ KSZTAŁCENIA SPECJALNOŚCIOWEGO (ZKIK)*</t>
  </si>
  <si>
    <t>Systemy monitorowania infrastruktury krytycznej</t>
  </si>
  <si>
    <t>Techniczna ochrona osób i mienia - wybrane rozwiązania</t>
  </si>
  <si>
    <t>Zarządzanie kryzysowe i logistyczne w ochronie infrastruktury krytycznej</t>
  </si>
  <si>
    <t>Technika przeciwpożarowa i zadania Straży Pożarnej</t>
  </si>
  <si>
    <t>Podstawy grafiki inżynierskiej i CAD</t>
  </si>
  <si>
    <t>Inżynieria systemowa i analiza systemów</t>
  </si>
  <si>
    <t>Kształtowanie i ochrona środowiska</t>
  </si>
  <si>
    <t>Siły Zbrojne i Strategia Obronności RP</t>
  </si>
  <si>
    <t>Zarządzanie i infrastruktura publiczna</t>
  </si>
  <si>
    <t>Elementy infrastruktury krytycznej</t>
  </si>
  <si>
    <t>Prawnokarne i administracyjnoprawne podstawy systemu bezpieczeństwa i ochrony</t>
  </si>
  <si>
    <t>Podstawy prawoznawstwa</t>
  </si>
  <si>
    <t>Podstawy nauk technicznych</t>
  </si>
  <si>
    <t>Praktyka ochrony, bezpieczeństwa i zarządzania kryzysowego* (do wyboru cztery, po jednym spośród czterech par: A, B, C, D)</t>
  </si>
  <si>
    <t>Administracja i władza publiczna</t>
  </si>
  <si>
    <t>ECTS</t>
  </si>
  <si>
    <t>konsultacje i e-learning synchroniczny (k)</t>
  </si>
  <si>
    <t>k</t>
  </si>
  <si>
    <t>zajęciapowiązane z praktycznym przygot. Zawodowym</t>
  </si>
  <si>
    <t>Praktyki zawodowe</t>
  </si>
  <si>
    <t>Praca własna studenta, w tym  e-learning asynchroniczny i praktyki zawodowe (pw)</t>
  </si>
  <si>
    <t>Suma dla specjalności: Służby i formacje bezpieczeństwa i ochrony (SFBO)</t>
  </si>
  <si>
    <t>Suma dla specjalności: Zarządzanie kryzysowe i infrastruktura krytyczna (ZKIK)</t>
  </si>
  <si>
    <t>Wychowanie fizyczne* (tylko na studiach stacjonarnych)</t>
  </si>
  <si>
    <t>Zo/4,5 E/6</t>
  </si>
  <si>
    <t>Zal/1,2</t>
  </si>
  <si>
    <t>Język angielski</t>
  </si>
  <si>
    <t>English for Law Enforcement</t>
  </si>
  <si>
    <t>Zo/5,6</t>
  </si>
  <si>
    <r>
      <t xml:space="preserve">3.5.1. Plan studiów niestacjonarnych </t>
    </r>
    <r>
      <rPr>
        <sz val="28"/>
        <rFont val="Verdana"/>
        <family val="2"/>
      </rPr>
      <t>(załącznik nr 3)</t>
    </r>
  </si>
  <si>
    <t>18.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</si>
</sst>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36"/>
      <name val="Verdana"/>
      <family val="2"/>
    </font>
    <font>
      <b/>
      <sz val="28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2"/>
      <name val="Arial Narrow"/>
      <family val="2"/>
    </font>
    <font>
      <sz val="28"/>
      <name val="Verdana"/>
      <family val="2"/>
    </font>
    <font>
      <b/>
      <sz val="20"/>
      <name val="Verdana"/>
      <family val="2"/>
    </font>
    <font>
      <sz val="28"/>
      <name val="Arial Narrow"/>
      <family val="2"/>
    </font>
    <font>
      <sz val="20"/>
      <name val="Verdana"/>
      <family val="2"/>
    </font>
    <font>
      <b/>
      <sz val="36"/>
      <name val="Arial Narrow"/>
      <family val="2"/>
    </font>
    <font>
      <b/>
      <sz val="22"/>
      <name val="Verdana"/>
      <family val="2"/>
    </font>
    <font>
      <b/>
      <sz val="24"/>
      <name val="Verdana"/>
      <family val="2"/>
    </font>
    <font>
      <b/>
      <sz val="28"/>
      <name val="Verdana"/>
      <family val="2"/>
    </font>
    <font>
      <i/>
      <sz val="20"/>
      <name val="Verdana"/>
      <family val="2"/>
    </font>
    <font>
      <sz val="2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left" vertical="center" wrapText="1"/>
    </xf>
    <xf numFmtId="3" fontId="10" fillId="33" borderId="10" xfId="0" applyNumberFormat="1" applyFont="1" applyFill="1" applyBorder="1" applyAlignment="1">
      <alignment horizontal="center" vertical="center"/>
    </xf>
    <xf numFmtId="3" fontId="12" fillId="33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2" fillId="34" borderId="10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3" fontId="10" fillId="35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9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0" fontId="11" fillId="36" borderId="0" xfId="0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3" fontId="12" fillId="31" borderId="10" xfId="0" applyNumberFormat="1" applyFont="1" applyFill="1" applyBorder="1" applyAlignment="1">
      <alignment horizontal="center" vertical="center"/>
    </xf>
    <xf numFmtId="3" fontId="10" fillId="37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3" fontId="12" fillId="31" borderId="10" xfId="0" applyNumberFormat="1" applyFont="1" applyFill="1" applyBorder="1" applyAlignment="1">
      <alignment horizontal="center" vertical="center"/>
    </xf>
    <xf numFmtId="3" fontId="12" fillId="33" borderId="10" xfId="0" applyNumberFormat="1" applyFont="1" applyFill="1" applyBorder="1" applyAlignment="1">
      <alignment horizontal="center" vertical="center"/>
    </xf>
    <xf numFmtId="3" fontId="12" fillId="31" borderId="10" xfId="51" applyNumberFormat="1" applyFont="1" applyFill="1" applyBorder="1" applyAlignment="1">
      <alignment horizontal="center" vertical="center"/>
    </xf>
    <xf numFmtId="3" fontId="10" fillId="37" borderId="10" xfId="0" applyNumberFormat="1" applyFont="1" applyFill="1" applyBorder="1" applyAlignment="1">
      <alignment horizontal="center" vertical="center"/>
    </xf>
    <xf numFmtId="3" fontId="12" fillId="38" borderId="10" xfId="0" applyNumberFormat="1" applyFont="1" applyFill="1" applyBorder="1" applyAlignment="1">
      <alignment horizontal="center" vertical="center"/>
    </xf>
    <xf numFmtId="3" fontId="12" fillId="39" borderId="10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 wrapText="1"/>
    </xf>
    <xf numFmtId="3" fontId="10" fillId="37" borderId="11" xfId="0" applyNumberFormat="1" applyFont="1" applyFill="1" applyBorder="1" applyAlignment="1">
      <alignment horizontal="center" vertical="center"/>
    </xf>
    <xf numFmtId="3" fontId="10" fillId="37" borderId="14" xfId="0" applyNumberFormat="1" applyFont="1" applyFill="1" applyBorder="1" applyAlignment="1">
      <alignment horizontal="center" vertical="center"/>
    </xf>
    <xf numFmtId="3" fontId="10" fillId="37" borderId="12" xfId="0" applyNumberFormat="1" applyFont="1" applyFill="1" applyBorder="1" applyAlignment="1">
      <alignment horizontal="center" vertical="center"/>
    </xf>
    <xf numFmtId="3" fontId="10" fillId="37" borderId="15" xfId="0" applyNumberFormat="1" applyFont="1" applyFill="1" applyBorder="1" applyAlignment="1">
      <alignment horizontal="center" vertical="center"/>
    </xf>
    <xf numFmtId="3" fontId="10" fillId="37" borderId="13" xfId="0" applyNumberFormat="1" applyFont="1" applyFill="1" applyBorder="1" applyAlignment="1">
      <alignment horizontal="center" vertical="center"/>
    </xf>
    <xf numFmtId="3" fontId="10" fillId="37" borderId="10" xfId="0" applyNumberFormat="1" applyFont="1" applyFill="1" applyBorder="1" applyAlignment="1">
      <alignment horizontal="center" vertical="center"/>
    </xf>
    <xf numFmtId="0" fontId="15" fillId="40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textRotation="90"/>
    </xf>
    <xf numFmtId="0" fontId="10" fillId="33" borderId="11" xfId="0" applyFont="1" applyFill="1" applyBorder="1" applyAlignment="1">
      <alignment horizontal="center" vertical="center" textRotation="90"/>
    </xf>
    <xf numFmtId="0" fontId="0" fillId="0" borderId="14" xfId="0" applyFont="1" applyBorder="1" applyAlignment="1">
      <alignment/>
    </xf>
    <xf numFmtId="0" fontId="10" fillId="40" borderId="10" xfId="0" applyFont="1" applyFill="1" applyBorder="1" applyAlignment="1">
      <alignment horizontal="center" vertical="center"/>
    </xf>
    <xf numFmtId="0" fontId="14" fillId="40" borderId="10" xfId="0" applyFont="1" applyFill="1" applyBorder="1" applyAlignment="1">
      <alignment horizontal="center" vertical="center" textRotation="90" wrapText="1"/>
    </xf>
    <xf numFmtId="0" fontId="16" fillId="40" borderId="10" xfId="0" applyFont="1" applyFill="1" applyBorder="1" applyAlignment="1">
      <alignment horizontal="center" vertical="center" wrapText="1"/>
    </xf>
    <xf numFmtId="0" fontId="9" fillId="40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 textRotation="90" wrapText="1"/>
    </xf>
    <xf numFmtId="0" fontId="17" fillId="33" borderId="10" xfId="0" applyFont="1" applyFill="1" applyBorder="1" applyAlignment="1">
      <alignment horizontal="center" vertical="center" textRotation="90" wrapText="1"/>
    </xf>
    <xf numFmtId="0" fontId="14" fillId="31" borderId="16" xfId="0" applyFont="1" applyFill="1" applyBorder="1" applyAlignment="1">
      <alignment horizontal="center" vertical="center" wrapText="1"/>
    </xf>
    <xf numFmtId="0" fontId="14" fillId="31" borderId="17" xfId="0" applyFont="1" applyFill="1" applyBorder="1" applyAlignment="1">
      <alignment horizontal="center" vertical="center" wrapText="1"/>
    </xf>
    <xf numFmtId="0" fontId="14" fillId="31" borderId="18" xfId="0" applyFont="1" applyFill="1" applyBorder="1" applyAlignment="1">
      <alignment horizontal="center" vertical="center" wrapText="1"/>
    </xf>
    <xf numFmtId="0" fontId="14" fillId="31" borderId="19" xfId="0" applyFont="1" applyFill="1" applyBorder="1" applyAlignment="1">
      <alignment horizontal="center" vertical="center" wrapText="1"/>
    </xf>
    <xf numFmtId="0" fontId="14" fillId="31" borderId="20" xfId="0" applyFont="1" applyFill="1" applyBorder="1" applyAlignment="1">
      <alignment horizontal="center" vertical="center" wrapText="1"/>
    </xf>
    <xf numFmtId="0" fontId="14" fillId="31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14" fillId="40" borderId="11" xfId="0" applyFont="1" applyFill="1" applyBorder="1" applyAlignment="1">
      <alignment horizontal="center" vertical="center" textRotation="90" wrapText="1"/>
    </xf>
    <xf numFmtId="0" fontId="18" fillId="40" borderId="22" xfId="0" applyFont="1" applyFill="1" applyBorder="1" applyAlignment="1">
      <alignment horizontal="center" vertical="center" textRotation="90" wrapText="1"/>
    </xf>
    <xf numFmtId="0" fontId="18" fillId="40" borderId="14" xfId="0" applyFont="1" applyFill="1" applyBorder="1" applyAlignment="1">
      <alignment horizontal="center" vertical="center" textRotation="90" wrapText="1"/>
    </xf>
    <xf numFmtId="0" fontId="14" fillId="31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12" fillId="41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8"/>
  <sheetViews>
    <sheetView view="pageBreakPreview" zoomScale="22" zoomScaleNormal="33" zoomScaleSheetLayoutView="22" zoomScalePageLayoutView="0" workbookViewId="0" topLeftCell="A1">
      <pane ySplit="6" topLeftCell="A7" activePane="bottomLeft" state="frozen"/>
      <selection pane="topLeft" activeCell="A1" sqref="A1"/>
      <selection pane="bottomLeft" activeCell="P49" sqref="P49"/>
    </sheetView>
  </sheetViews>
  <sheetFormatPr defaultColWidth="9.00390625" defaultRowHeight="12.75"/>
  <cols>
    <col min="1" max="1" width="12.50390625" style="28" customWidth="1"/>
    <col min="2" max="2" width="141.00390625" style="29" customWidth="1"/>
    <col min="3" max="3" width="28.375" style="30" customWidth="1"/>
    <col min="4" max="4" width="19.125" style="30" customWidth="1"/>
    <col min="5" max="5" width="15.125" style="31" customWidth="1"/>
    <col min="6" max="6" width="16.375" style="31" customWidth="1"/>
    <col min="7" max="7" width="14.125" style="31" customWidth="1"/>
    <col min="8" max="8" width="17.00390625" style="31" customWidth="1"/>
    <col min="9" max="9" width="11.00390625" style="31" customWidth="1"/>
    <col min="10" max="12" width="11.50390625" style="31" customWidth="1"/>
    <col min="13" max="13" width="15.875" style="31" customWidth="1"/>
    <col min="14" max="14" width="20.50390625" style="31" customWidth="1"/>
    <col min="15" max="38" width="11.50390625" style="34" customWidth="1"/>
    <col min="39" max="44" width="9.625" style="28" customWidth="1"/>
    <col min="45" max="45" width="10.00390625" style="36" customWidth="1"/>
    <col min="46" max="46" width="15.00390625" style="36" customWidth="1"/>
    <col min="47" max="47" width="9.625" style="36" customWidth="1"/>
    <col min="48" max="48" width="11.625" style="37" customWidth="1"/>
    <col min="49" max="16384" width="8.875" style="37" customWidth="1"/>
  </cols>
  <sheetData>
    <row r="1" spans="1:47" s="6" customFormat="1" ht="51.75" customHeight="1">
      <c r="A1" s="79" t="s">
        <v>103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  <c r="AN1" s="3"/>
      <c r="AO1" s="3"/>
      <c r="AP1" s="4"/>
      <c r="AQ1" s="4"/>
      <c r="AR1" s="4"/>
      <c r="AS1" s="5"/>
      <c r="AT1" s="5"/>
      <c r="AU1" s="5"/>
    </row>
    <row r="2" spans="1:47" s="6" customFormat="1" ht="37.5" customHeight="1">
      <c r="A2" s="7" t="s">
        <v>22</v>
      </c>
      <c r="B2" s="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3"/>
      <c r="AN2" s="3"/>
      <c r="AO2" s="3"/>
      <c r="AP2" s="4"/>
      <c r="AQ2" s="4"/>
      <c r="AR2" s="4"/>
      <c r="AS2" s="5"/>
      <c r="AT2" s="5"/>
      <c r="AU2" s="5"/>
    </row>
    <row r="3" spans="1:48" s="10" customFormat="1" ht="53.25" customHeight="1">
      <c r="A3" s="67" t="s">
        <v>6</v>
      </c>
      <c r="B3" s="69" t="s">
        <v>7</v>
      </c>
      <c r="C3" s="68" t="s">
        <v>48</v>
      </c>
      <c r="D3" s="80" t="s">
        <v>134</v>
      </c>
      <c r="E3" s="62" t="s">
        <v>49</v>
      </c>
      <c r="F3" s="62"/>
      <c r="G3" s="62"/>
      <c r="H3" s="62"/>
      <c r="I3" s="62"/>
      <c r="J3" s="62"/>
      <c r="K3" s="62"/>
      <c r="L3" s="62"/>
      <c r="M3" s="62"/>
      <c r="N3" s="62"/>
      <c r="O3" s="62" t="s">
        <v>50</v>
      </c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 t="s">
        <v>51</v>
      </c>
      <c r="AN3" s="62"/>
      <c r="AO3" s="62"/>
      <c r="AP3" s="62"/>
      <c r="AQ3" s="62"/>
      <c r="AR3" s="62"/>
      <c r="AS3" s="62"/>
      <c r="AT3" s="62"/>
      <c r="AU3" s="62"/>
      <c r="AV3" s="62"/>
    </row>
    <row r="4" spans="1:48" s="10" customFormat="1" ht="53.25" customHeight="1">
      <c r="A4" s="67"/>
      <c r="B4" s="69"/>
      <c r="C4" s="68"/>
      <c r="D4" s="81"/>
      <c r="E4" s="71" t="s">
        <v>52</v>
      </c>
      <c r="F4" s="71" t="s">
        <v>53</v>
      </c>
      <c r="G4" s="64" t="s">
        <v>54</v>
      </c>
      <c r="H4" s="71" t="s">
        <v>55</v>
      </c>
      <c r="I4" s="72" t="s">
        <v>56</v>
      </c>
      <c r="J4" s="72" t="s">
        <v>57</v>
      </c>
      <c r="K4" s="72" t="s">
        <v>58</v>
      </c>
      <c r="L4" s="72" t="s">
        <v>59</v>
      </c>
      <c r="M4" s="71" t="s">
        <v>135</v>
      </c>
      <c r="N4" s="71" t="s">
        <v>139</v>
      </c>
      <c r="O4" s="62" t="s">
        <v>60</v>
      </c>
      <c r="P4" s="62"/>
      <c r="Q4" s="62"/>
      <c r="R4" s="62"/>
      <c r="S4" s="62"/>
      <c r="T4" s="62"/>
      <c r="U4" s="62"/>
      <c r="V4" s="62"/>
      <c r="W4" s="62" t="s">
        <v>61</v>
      </c>
      <c r="X4" s="62"/>
      <c r="Y4" s="62"/>
      <c r="Z4" s="62"/>
      <c r="AA4" s="62"/>
      <c r="AB4" s="62"/>
      <c r="AC4" s="62"/>
      <c r="AD4" s="62"/>
      <c r="AE4" s="62" t="s">
        <v>62</v>
      </c>
      <c r="AF4" s="62"/>
      <c r="AG4" s="62"/>
      <c r="AH4" s="62"/>
      <c r="AI4" s="62"/>
      <c r="AJ4" s="62"/>
      <c r="AK4" s="62"/>
      <c r="AL4" s="62"/>
      <c r="AM4" s="62" t="s">
        <v>63</v>
      </c>
      <c r="AN4" s="62"/>
      <c r="AO4" s="62"/>
      <c r="AP4" s="62"/>
      <c r="AQ4" s="62"/>
      <c r="AR4" s="62"/>
      <c r="AS4" s="62" t="s">
        <v>64</v>
      </c>
      <c r="AT4" s="62"/>
      <c r="AU4" s="62"/>
      <c r="AV4" s="62"/>
    </row>
    <row r="5" spans="1:48" s="10" customFormat="1" ht="52.5" customHeight="1">
      <c r="A5" s="67"/>
      <c r="B5" s="70"/>
      <c r="C5" s="68"/>
      <c r="D5" s="81"/>
      <c r="E5" s="71"/>
      <c r="F5" s="71"/>
      <c r="G5" s="64"/>
      <c r="H5" s="71"/>
      <c r="I5" s="72"/>
      <c r="J5" s="72"/>
      <c r="K5" s="72"/>
      <c r="L5" s="72"/>
      <c r="M5" s="71"/>
      <c r="N5" s="71"/>
      <c r="O5" s="62" t="s">
        <v>65</v>
      </c>
      <c r="P5" s="62"/>
      <c r="Q5" s="62"/>
      <c r="R5" s="62"/>
      <c r="S5" s="62" t="s">
        <v>66</v>
      </c>
      <c r="T5" s="62"/>
      <c r="U5" s="62"/>
      <c r="V5" s="62"/>
      <c r="W5" s="62" t="s">
        <v>67</v>
      </c>
      <c r="X5" s="62"/>
      <c r="Y5" s="62"/>
      <c r="Z5" s="62"/>
      <c r="AA5" s="62" t="s">
        <v>68</v>
      </c>
      <c r="AB5" s="62"/>
      <c r="AC5" s="62"/>
      <c r="AD5" s="62"/>
      <c r="AE5" s="62" t="s">
        <v>69</v>
      </c>
      <c r="AF5" s="62"/>
      <c r="AG5" s="62"/>
      <c r="AH5" s="62"/>
      <c r="AI5" s="62" t="s">
        <v>70</v>
      </c>
      <c r="AJ5" s="62"/>
      <c r="AK5" s="62"/>
      <c r="AL5" s="62"/>
      <c r="AM5" s="63" t="s">
        <v>71</v>
      </c>
      <c r="AN5" s="63" t="s">
        <v>72</v>
      </c>
      <c r="AO5" s="63" t="s">
        <v>73</v>
      </c>
      <c r="AP5" s="63" t="s">
        <v>74</v>
      </c>
      <c r="AQ5" s="63" t="s">
        <v>75</v>
      </c>
      <c r="AR5" s="63" t="s">
        <v>76</v>
      </c>
      <c r="AS5" s="64" t="s">
        <v>77</v>
      </c>
      <c r="AT5" s="71" t="s">
        <v>137</v>
      </c>
      <c r="AU5" s="65" t="s">
        <v>104</v>
      </c>
      <c r="AV5" s="64" t="s">
        <v>78</v>
      </c>
    </row>
    <row r="6" spans="1:48" s="10" customFormat="1" ht="207" customHeight="1">
      <c r="A6" s="67"/>
      <c r="B6" s="70"/>
      <c r="C6" s="68"/>
      <c r="D6" s="82"/>
      <c r="E6" s="71"/>
      <c r="F6" s="71"/>
      <c r="G6" s="64"/>
      <c r="H6" s="71"/>
      <c r="I6" s="72"/>
      <c r="J6" s="72"/>
      <c r="K6" s="72"/>
      <c r="L6" s="72"/>
      <c r="M6" s="71"/>
      <c r="N6" s="71"/>
      <c r="O6" s="45" t="s">
        <v>79</v>
      </c>
      <c r="P6" s="46" t="s">
        <v>80</v>
      </c>
      <c r="Q6" s="46" t="s">
        <v>136</v>
      </c>
      <c r="R6" s="46" t="s">
        <v>81</v>
      </c>
      <c r="S6" s="45" t="s">
        <v>79</v>
      </c>
      <c r="T6" s="46" t="s">
        <v>80</v>
      </c>
      <c r="U6" s="46" t="s">
        <v>136</v>
      </c>
      <c r="V6" s="46" t="s">
        <v>81</v>
      </c>
      <c r="W6" s="45" t="s">
        <v>79</v>
      </c>
      <c r="X6" s="46" t="s">
        <v>80</v>
      </c>
      <c r="Y6" s="46" t="s">
        <v>136</v>
      </c>
      <c r="Z6" s="46" t="s">
        <v>81</v>
      </c>
      <c r="AA6" s="45" t="s">
        <v>79</v>
      </c>
      <c r="AB6" s="46" t="s">
        <v>80</v>
      </c>
      <c r="AC6" s="46" t="s">
        <v>136</v>
      </c>
      <c r="AD6" s="46" t="s">
        <v>81</v>
      </c>
      <c r="AE6" s="45" t="s">
        <v>79</v>
      </c>
      <c r="AF6" s="46" t="s">
        <v>80</v>
      </c>
      <c r="AG6" s="46" t="s">
        <v>136</v>
      </c>
      <c r="AH6" s="46" t="s">
        <v>81</v>
      </c>
      <c r="AI6" s="45" t="s">
        <v>79</v>
      </c>
      <c r="AJ6" s="46" t="s">
        <v>80</v>
      </c>
      <c r="AK6" s="46" t="s">
        <v>136</v>
      </c>
      <c r="AL6" s="46" t="s">
        <v>81</v>
      </c>
      <c r="AM6" s="63"/>
      <c r="AN6" s="63"/>
      <c r="AO6" s="63"/>
      <c r="AP6" s="63"/>
      <c r="AQ6" s="63"/>
      <c r="AR6" s="63"/>
      <c r="AS6" s="64"/>
      <c r="AT6" s="71"/>
      <c r="AU6" s="66"/>
      <c r="AV6" s="64"/>
    </row>
    <row r="7" spans="1:48" s="14" customFormat="1" ht="44.25">
      <c r="A7" s="9" t="s">
        <v>82</v>
      </c>
      <c r="B7" s="11" t="s">
        <v>19</v>
      </c>
      <c r="C7" s="9"/>
      <c r="D7" s="9">
        <f aca="true" t="shared" si="0" ref="D7:AV7">SUM(D8:D14)</f>
        <v>22</v>
      </c>
      <c r="E7" s="12">
        <f t="shared" si="0"/>
        <v>660</v>
      </c>
      <c r="F7" s="12">
        <f t="shared" si="0"/>
        <v>385</v>
      </c>
      <c r="G7" s="13">
        <f t="shared" si="0"/>
        <v>45</v>
      </c>
      <c r="H7" s="13">
        <f t="shared" si="0"/>
        <v>285</v>
      </c>
      <c r="I7" s="13">
        <f t="shared" si="0"/>
        <v>15</v>
      </c>
      <c r="J7" s="13">
        <f t="shared" si="0"/>
        <v>270</v>
      </c>
      <c r="K7" s="13">
        <f t="shared" si="0"/>
        <v>0</v>
      </c>
      <c r="L7" s="13">
        <f t="shared" si="0"/>
        <v>0</v>
      </c>
      <c r="M7" s="13">
        <f t="shared" si="0"/>
        <v>55</v>
      </c>
      <c r="N7" s="12">
        <f t="shared" si="0"/>
        <v>275</v>
      </c>
      <c r="O7" s="13">
        <f t="shared" si="0"/>
        <v>15</v>
      </c>
      <c r="P7" s="13">
        <f t="shared" si="0"/>
        <v>90</v>
      </c>
      <c r="Q7" s="13">
        <f t="shared" si="0"/>
        <v>25</v>
      </c>
      <c r="R7" s="13">
        <f t="shared" si="0"/>
        <v>125</v>
      </c>
      <c r="S7" s="13">
        <f t="shared" si="0"/>
        <v>15</v>
      </c>
      <c r="T7" s="13">
        <f t="shared" si="0"/>
        <v>60</v>
      </c>
      <c r="U7" s="13">
        <f t="shared" si="0"/>
        <v>10</v>
      </c>
      <c r="V7" s="13">
        <f t="shared" si="0"/>
        <v>45</v>
      </c>
      <c r="W7" s="13">
        <f t="shared" si="0"/>
        <v>0</v>
      </c>
      <c r="X7" s="13">
        <f t="shared" si="0"/>
        <v>60</v>
      </c>
      <c r="Y7" s="13">
        <f t="shared" si="0"/>
        <v>10</v>
      </c>
      <c r="Z7" s="13">
        <f t="shared" si="0"/>
        <v>30</v>
      </c>
      <c r="AA7" s="13">
        <f t="shared" si="0"/>
        <v>0</v>
      </c>
      <c r="AB7" s="13">
        <f t="shared" si="0"/>
        <v>60</v>
      </c>
      <c r="AC7" s="13">
        <f t="shared" si="0"/>
        <v>10</v>
      </c>
      <c r="AD7" s="13">
        <f t="shared" si="0"/>
        <v>30</v>
      </c>
      <c r="AE7" s="13">
        <f t="shared" si="0"/>
        <v>15</v>
      </c>
      <c r="AF7" s="13">
        <f t="shared" si="0"/>
        <v>15</v>
      </c>
      <c r="AG7" s="13">
        <f t="shared" si="0"/>
        <v>0</v>
      </c>
      <c r="AH7" s="13">
        <f t="shared" si="0"/>
        <v>45</v>
      </c>
      <c r="AI7" s="13">
        <f t="shared" si="0"/>
        <v>0</v>
      </c>
      <c r="AJ7" s="13">
        <f t="shared" si="0"/>
        <v>0</v>
      </c>
      <c r="AK7" s="13">
        <f t="shared" si="0"/>
        <v>0</v>
      </c>
      <c r="AL7" s="13">
        <f t="shared" si="0"/>
        <v>0</v>
      </c>
      <c r="AM7" s="13">
        <f t="shared" si="0"/>
        <v>8</v>
      </c>
      <c r="AN7" s="13">
        <f t="shared" si="0"/>
        <v>3</v>
      </c>
      <c r="AO7" s="13">
        <f t="shared" si="0"/>
        <v>4</v>
      </c>
      <c r="AP7" s="13">
        <f t="shared" si="0"/>
        <v>4</v>
      </c>
      <c r="AQ7" s="13">
        <f t="shared" si="0"/>
        <v>3</v>
      </c>
      <c r="AR7" s="13">
        <f t="shared" si="0"/>
        <v>0</v>
      </c>
      <c r="AS7" s="13">
        <f t="shared" si="0"/>
        <v>12</v>
      </c>
      <c r="AT7" s="13">
        <f t="shared" si="0"/>
        <v>0</v>
      </c>
      <c r="AU7" s="13">
        <f t="shared" si="0"/>
        <v>3</v>
      </c>
      <c r="AV7" s="13">
        <f t="shared" si="0"/>
        <v>0</v>
      </c>
    </row>
    <row r="8" spans="1:48" s="10" customFormat="1" ht="34.5">
      <c r="A8" s="15" t="s">
        <v>5</v>
      </c>
      <c r="B8" s="16" t="s">
        <v>145</v>
      </c>
      <c r="C8" s="17" t="s">
        <v>88</v>
      </c>
      <c r="D8" s="47">
        <f aca="true" t="shared" si="1" ref="D8:D14">SUM(AM8:AR8)</f>
        <v>14</v>
      </c>
      <c r="E8" s="40">
        <f aca="true" t="shared" si="2" ref="E8:E14">SUM(F8,N8)</f>
        <v>350</v>
      </c>
      <c r="F8" s="40">
        <f aca="true" t="shared" si="3" ref="F8:F14">SUM(G8:H8,M8)</f>
        <v>210</v>
      </c>
      <c r="G8" s="18">
        <f aca="true" t="shared" si="4" ref="G8:H14">SUM(O8,S8,W8,AA8,AE8,AI8)</f>
        <v>0</v>
      </c>
      <c r="H8" s="18">
        <f t="shared" si="4"/>
        <v>180</v>
      </c>
      <c r="I8" s="18"/>
      <c r="J8" s="18">
        <v>180</v>
      </c>
      <c r="K8" s="18"/>
      <c r="L8" s="18"/>
      <c r="M8" s="18">
        <f aca="true" t="shared" si="5" ref="M8:N14">SUM(Q8,U8,Y8,AC8,AG8,AK8)</f>
        <v>30</v>
      </c>
      <c r="N8" s="40">
        <f t="shared" si="5"/>
        <v>140</v>
      </c>
      <c r="O8" s="43"/>
      <c r="P8" s="43">
        <v>30</v>
      </c>
      <c r="Q8" s="43">
        <v>5</v>
      </c>
      <c r="R8" s="43">
        <v>40</v>
      </c>
      <c r="S8" s="43"/>
      <c r="T8" s="43">
        <v>30</v>
      </c>
      <c r="U8" s="43">
        <v>5</v>
      </c>
      <c r="V8" s="43">
        <v>40</v>
      </c>
      <c r="W8" s="43"/>
      <c r="X8" s="43">
        <v>60</v>
      </c>
      <c r="Y8" s="43">
        <v>10</v>
      </c>
      <c r="Z8" s="43">
        <v>30</v>
      </c>
      <c r="AA8" s="43"/>
      <c r="AB8" s="43">
        <v>60</v>
      </c>
      <c r="AC8" s="43">
        <v>10</v>
      </c>
      <c r="AD8" s="43">
        <v>30</v>
      </c>
      <c r="AE8" s="43"/>
      <c r="AF8" s="43"/>
      <c r="AG8" s="43"/>
      <c r="AH8" s="43"/>
      <c r="AI8" s="43"/>
      <c r="AJ8" s="43"/>
      <c r="AK8" s="43"/>
      <c r="AL8" s="43"/>
      <c r="AM8" s="43">
        <v>3</v>
      </c>
      <c r="AN8" s="43">
        <v>3</v>
      </c>
      <c r="AO8" s="43">
        <v>4</v>
      </c>
      <c r="AP8" s="43">
        <v>4</v>
      </c>
      <c r="AQ8" s="43"/>
      <c r="AR8" s="43"/>
      <c r="AS8" s="43">
        <v>8</v>
      </c>
      <c r="AT8" s="43"/>
      <c r="AU8" s="43"/>
      <c r="AV8" s="43"/>
    </row>
    <row r="9" spans="1:48" s="10" customFormat="1" ht="34.5">
      <c r="A9" s="15" t="s">
        <v>3</v>
      </c>
      <c r="B9" s="16" t="s">
        <v>142</v>
      </c>
      <c r="C9" s="17" t="s">
        <v>144</v>
      </c>
      <c r="D9" s="47">
        <f t="shared" si="1"/>
        <v>0</v>
      </c>
      <c r="E9" s="40">
        <f t="shared" si="2"/>
        <v>60</v>
      </c>
      <c r="F9" s="40">
        <f t="shared" si="3"/>
        <v>60</v>
      </c>
      <c r="G9" s="18">
        <f t="shared" si="4"/>
        <v>0</v>
      </c>
      <c r="H9" s="18">
        <f t="shared" si="4"/>
        <v>60</v>
      </c>
      <c r="I9" s="18"/>
      <c r="J9" s="18">
        <v>60</v>
      </c>
      <c r="K9" s="18"/>
      <c r="L9" s="18"/>
      <c r="M9" s="18">
        <f t="shared" si="5"/>
        <v>0</v>
      </c>
      <c r="N9" s="40">
        <f t="shared" si="5"/>
        <v>0</v>
      </c>
      <c r="O9" s="43"/>
      <c r="P9" s="43">
        <v>30</v>
      </c>
      <c r="Q9" s="43"/>
      <c r="R9" s="43"/>
      <c r="S9" s="43"/>
      <c r="T9" s="43">
        <v>30</v>
      </c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18">
        <v>0</v>
      </c>
      <c r="AN9" s="18">
        <v>0</v>
      </c>
      <c r="AO9" s="18"/>
      <c r="AP9" s="18"/>
      <c r="AQ9" s="18"/>
      <c r="AR9" s="18"/>
      <c r="AS9" s="43"/>
      <c r="AT9" s="43"/>
      <c r="AU9" s="43"/>
      <c r="AV9" s="43"/>
    </row>
    <row r="10" spans="1:48" s="10" customFormat="1" ht="34.5">
      <c r="A10" s="15" t="s">
        <v>2</v>
      </c>
      <c r="B10" s="16" t="s">
        <v>27</v>
      </c>
      <c r="C10" s="17" t="s">
        <v>85</v>
      </c>
      <c r="D10" s="47">
        <f t="shared" si="1"/>
        <v>3</v>
      </c>
      <c r="E10" s="40">
        <f t="shared" si="2"/>
        <v>75</v>
      </c>
      <c r="F10" s="40">
        <f t="shared" si="3"/>
        <v>30</v>
      </c>
      <c r="G10" s="18">
        <f t="shared" si="4"/>
        <v>0</v>
      </c>
      <c r="H10" s="18">
        <f t="shared" si="4"/>
        <v>15</v>
      </c>
      <c r="I10" s="18"/>
      <c r="J10" s="18">
        <v>15</v>
      </c>
      <c r="K10" s="18"/>
      <c r="L10" s="18"/>
      <c r="M10" s="18">
        <f t="shared" si="5"/>
        <v>15</v>
      </c>
      <c r="N10" s="40">
        <f t="shared" si="5"/>
        <v>45</v>
      </c>
      <c r="O10" s="43"/>
      <c r="P10" s="43">
        <v>15</v>
      </c>
      <c r="Q10" s="43">
        <v>15</v>
      </c>
      <c r="R10" s="43">
        <v>45</v>
      </c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18">
        <v>3</v>
      </c>
      <c r="AN10" s="18"/>
      <c r="AO10" s="18"/>
      <c r="AP10" s="18"/>
      <c r="AQ10" s="18"/>
      <c r="AR10" s="18"/>
      <c r="AS10" s="43">
        <v>1</v>
      </c>
      <c r="AT10" s="43"/>
      <c r="AU10" s="43"/>
      <c r="AV10" s="43"/>
    </row>
    <row r="11" spans="1:48" s="10" customFormat="1" ht="34.5">
      <c r="A11" s="15" t="s">
        <v>1</v>
      </c>
      <c r="B11" s="16" t="s">
        <v>28</v>
      </c>
      <c r="C11" s="17" t="s">
        <v>84</v>
      </c>
      <c r="D11" s="17">
        <f t="shared" si="1"/>
        <v>2</v>
      </c>
      <c r="E11" s="40">
        <f t="shared" si="2"/>
        <v>50</v>
      </c>
      <c r="F11" s="40">
        <f t="shared" si="3"/>
        <v>15</v>
      </c>
      <c r="G11" s="18">
        <f t="shared" si="4"/>
        <v>0</v>
      </c>
      <c r="H11" s="18">
        <f t="shared" si="4"/>
        <v>15</v>
      </c>
      <c r="I11" s="18"/>
      <c r="J11" s="18">
        <v>15</v>
      </c>
      <c r="K11" s="18"/>
      <c r="L11" s="18"/>
      <c r="M11" s="18">
        <f t="shared" si="5"/>
        <v>0</v>
      </c>
      <c r="N11" s="40">
        <f t="shared" si="5"/>
        <v>35</v>
      </c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>
        <v>15</v>
      </c>
      <c r="AG11" s="43"/>
      <c r="AH11" s="43">
        <v>35</v>
      </c>
      <c r="AI11" s="43"/>
      <c r="AJ11" s="43"/>
      <c r="AK11" s="43"/>
      <c r="AL11" s="43"/>
      <c r="AM11" s="18"/>
      <c r="AN11" s="18"/>
      <c r="AO11" s="18"/>
      <c r="AP11" s="18"/>
      <c r="AQ11" s="18">
        <v>2</v>
      </c>
      <c r="AR11" s="18"/>
      <c r="AS11" s="43">
        <v>1</v>
      </c>
      <c r="AT11" s="43"/>
      <c r="AU11" s="43">
        <v>2</v>
      </c>
      <c r="AV11" s="43"/>
    </row>
    <row r="12" spans="1:48" s="10" customFormat="1" ht="34.5">
      <c r="A12" s="15" t="s">
        <v>0</v>
      </c>
      <c r="B12" s="16" t="s">
        <v>29</v>
      </c>
      <c r="C12" s="17" t="s">
        <v>85</v>
      </c>
      <c r="D12" s="17">
        <f t="shared" si="1"/>
        <v>2</v>
      </c>
      <c r="E12" s="40">
        <f t="shared" si="2"/>
        <v>50</v>
      </c>
      <c r="F12" s="40">
        <f t="shared" si="3"/>
        <v>15</v>
      </c>
      <c r="G12" s="18">
        <f t="shared" si="4"/>
        <v>0</v>
      </c>
      <c r="H12" s="18">
        <f t="shared" si="4"/>
        <v>15</v>
      </c>
      <c r="I12" s="18">
        <v>15</v>
      </c>
      <c r="J12" s="18"/>
      <c r="K12" s="18"/>
      <c r="L12" s="18"/>
      <c r="M12" s="18">
        <f t="shared" si="5"/>
        <v>0</v>
      </c>
      <c r="N12" s="40">
        <f t="shared" si="5"/>
        <v>35</v>
      </c>
      <c r="O12" s="43"/>
      <c r="P12" s="43">
        <v>15</v>
      </c>
      <c r="Q12" s="43"/>
      <c r="R12" s="43">
        <v>35</v>
      </c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18">
        <v>2</v>
      </c>
      <c r="AN12" s="18"/>
      <c r="AO12" s="18"/>
      <c r="AP12" s="18"/>
      <c r="AQ12" s="18"/>
      <c r="AR12" s="18"/>
      <c r="AS12" s="43">
        <v>1</v>
      </c>
      <c r="AT12" s="43"/>
      <c r="AU12" s="43"/>
      <c r="AV12" s="43"/>
    </row>
    <row r="13" spans="1:48" s="10" customFormat="1" ht="34.5">
      <c r="A13" s="15" t="s">
        <v>10</v>
      </c>
      <c r="B13" s="16" t="s">
        <v>106</v>
      </c>
      <c r="C13" s="17" t="s">
        <v>144</v>
      </c>
      <c r="D13" s="17">
        <f t="shared" si="1"/>
        <v>0</v>
      </c>
      <c r="E13" s="40">
        <f>SUM(F13,N13)</f>
        <v>50</v>
      </c>
      <c r="F13" s="40">
        <f>SUM(G13:H13,M13)</f>
        <v>40</v>
      </c>
      <c r="G13" s="18">
        <f>SUM(O13,S13,W13,AA13,AE13,AI13)</f>
        <v>30</v>
      </c>
      <c r="H13" s="18">
        <f>SUM(P13,T13,X13,AB13,AF13,AJ13)</f>
        <v>0</v>
      </c>
      <c r="I13" s="18"/>
      <c r="J13" s="18"/>
      <c r="K13" s="18"/>
      <c r="L13" s="18"/>
      <c r="M13" s="18">
        <f>SUM(Q13,U13,Y13,AC13,AG13,AK13)</f>
        <v>10</v>
      </c>
      <c r="N13" s="40">
        <f>SUM(R13,V13,Z13,AD13,AH13,AL13)</f>
        <v>10</v>
      </c>
      <c r="O13" s="43">
        <v>15</v>
      </c>
      <c r="P13" s="43"/>
      <c r="Q13" s="43">
        <v>5</v>
      </c>
      <c r="R13" s="43">
        <v>5</v>
      </c>
      <c r="S13" s="43">
        <v>15</v>
      </c>
      <c r="T13" s="43"/>
      <c r="U13" s="43">
        <v>5</v>
      </c>
      <c r="V13" s="43">
        <v>5</v>
      </c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18"/>
      <c r="AN13" s="18"/>
      <c r="AO13" s="18"/>
      <c r="AP13" s="18"/>
      <c r="AQ13" s="18"/>
      <c r="AR13" s="18"/>
      <c r="AS13" s="43"/>
      <c r="AT13" s="43"/>
      <c r="AU13" s="43"/>
      <c r="AV13" s="43"/>
    </row>
    <row r="14" spans="1:48" s="10" customFormat="1" ht="34.5">
      <c r="A14" s="15" t="s">
        <v>11</v>
      </c>
      <c r="B14" s="16" t="s">
        <v>30</v>
      </c>
      <c r="C14" s="17" t="s">
        <v>84</v>
      </c>
      <c r="D14" s="17">
        <f t="shared" si="1"/>
        <v>1</v>
      </c>
      <c r="E14" s="40">
        <f t="shared" si="2"/>
        <v>25</v>
      </c>
      <c r="F14" s="40">
        <f t="shared" si="3"/>
        <v>15</v>
      </c>
      <c r="G14" s="18">
        <f t="shared" si="4"/>
        <v>15</v>
      </c>
      <c r="H14" s="18">
        <f t="shared" si="4"/>
        <v>0</v>
      </c>
      <c r="I14" s="18"/>
      <c r="J14" s="18"/>
      <c r="K14" s="18"/>
      <c r="L14" s="18"/>
      <c r="M14" s="18">
        <f t="shared" si="5"/>
        <v>0</v>
      </c>
      <c r="N14" s="40">
        <f t="shared" si="5"/>
        <v>10</v>
      </c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>
        <v>15</v>
      </c>
      <c r="AF14" s="43"/>
      <c r="AG14" s="43"/>
      <c r="AH14" s="43">
        <v>10</v>
      </c>
      <c r="AI14" s="43"/>
      <c r="AJ14" s="43"/>
      <c r="AK14" s="43"/>
      <c r="AL14" s="43"/>
      <c r="AM14" s="18"/>
      <c r="AN14" s="18"/>
      <c r="AO14" s="18"/>
      <c r="AP14" s="18"/>
      <c r="AQ14" s="18">
        <v>1</v>
      </c>
      <c r="AR14" s="18"/>
      <c r="AS14" s="43">
        <v>1</v>
      </c>
      <c r="AT14" s="43"/>
      <c r="AU14" s="43">
        <v>1</v>
      </c>
      <c r="AV14" s="43"/>
    </row>
    <row r="15" spans="1:48" s="14" customFormat="1" ht="44.25">
      <c r="A15" s="9" t="s">
        <v>8</v>
      </c>
      <c r="B15" s="19" t="s">
        <v>20</v>
      </c>
      <c r="C15" s="9"/>
      <c r="D15" s="9">
        <f aca="true" t="shared" si="6" ref="D15:AV15">SUM(D16:D27)</f>
        <v>37</v>
      </c>
      <c r="E15" s="12">
        <f t="shared" si="6"/>
        <v>930</v>
      </c>
      <c r="F15" s="12">
        <f t="shared" si="6"/>
        <v>455</v>
      </c>
      <c r="G15" s="13">
        <f t="shared" si="6"/>
        <v>165</v>
      </c>
      <c r="H15" s="13">
        <f t="shared" si="6"/>
        <v>165</v>
      </c>
      <c r="I15" s="13">
        <f t="shared" si="6"/>
        <v>90</v>
      </c>
      <c r="J15" s="13">
        <f t="shared" si="6"/>
        <v>75</v>
      </c>
      <c r="K15" s="13">
        <f t="shared" si="6"/>
        <v>0</v>
      </c>
      <c r="L15" s="13">
        <f t="shared" si="6"/>
        <v>0</v>
      </c>
      <c r="M15" s="13">
        <f t="shared" si="6"/>
        <v>125</v>
      </c>
      <c r="N15" s="12">
        <f t="shared" si="6"/>
        <v>475</v>
      </c>
      <c r="O15" s="13">
        <f t="shared" si="6"/>
        <v>90</v>
      </c>
      <c r="P15" s="13">
        <f t="shared" si="6"/>
        <v>75</v>
      </c>
      <c r="Q15" s="13">
        <f t="shared" si="6"/>
        <v>70</v>
      </c>
      <c r="R15" s="13">
        <f t="shared" si="6"/>
        <v>315</v>
      </c>
      <c r="S15" s="13">
        <f t="shared" si="6"/>
        <v>30</v>
      </c>
      <c r="T15" s="13">
        <f t="shared" si="6"/>
        <v>30</v>
      </c>
      <c r="U15" s="13">
        <f t="shared" si="6"/>
        <v>20</v>
      </c>
      <c r="V15" s="13">
        <f t="shared" si="6"/>
        <v>70</v>
      </c>
      <c r="W15" s="13">
        <f t="shared" si="6"/>
        <v>30</v>
      </c>
      <c r="X15" s="13">
        <f t="shared" si="6"/>
        <v>15</v>
      </c>
      <c r="Y15" s="13">
        <f t="shared" si="6"/>
        <v>20</v>
      </c>
      <c r="Z15" s="13">
        <f t="shared" si="6"/>
        <v>65</v>
      </c>
      <c r="AA15" s="13">
        <f t="shared" si="6"/>
        <v>15</v>
      </c>
      <c r="AB15" s="13">
        <f t="shared" si="6"/>
        <v>45</v>
      </c>
      <c r="AC15" s="13">
        <f t="shared" si="6"/>
        <v>15</v>
      </c>
      <c r="AD15" s="13">
        <f t="shared" si="6"/>
        <v>25</v>
      </c>
      <c r="AE15" s="13">
        <f t="shared" si="6"/>
        <v>0</v>
      </c>
      <c r="AF15" s="13">
        <f t="shared" si="6"/>
        <v>0</v>
      </c>
      <c r="AG15" s="13">
        <f t="shared" si="6"/>
        <v>0</v>
      </c>
      <c r="AH15" s="13">
        <f t="shared" si="6"/>
        <v>0</v>
      </c>
      <c r="AI15" s="13">
        <f t="shared" si="6"/>
        <v>0</v>
      </c>
      <c r="AJ15" s="13">
        <f t="shared" si="6"/>
        <v>0</v>
      </c>
      <c r="AK15" s="13">
        <f t="shared" si="6"/>
        <v>0</v>
      </c>
      <c r="AL15" s="13">
        <f t="shared" si="6"/>
        <v>0</v>
      </c>
      <c r="AM15" s="13">
        <f t="shared" si="6"/>
        <v>22</v>
      </c>
      <c r="AN15" s="13">
        <f t="shared" si="6"/>
        <v>6</v>
      </c>
      <c r="AO15" s="13">
        <f t="shared" si="6"/>
        <v>5</v>
      </c>
      <c r="AP15" s="13">
        <f t="shared" si="6"/>
        <v>4</v>
      </c>
      <c r="AQ15" s="13">
        <f t="shared" si="6"/>
        <v>0</v>
      </c>
      <c r="AR15" s="13">
        <f t="shared" si="6"/>
        <v>0</v>
      </c>
      <c r="AS15" s="13">
        <f t="shared" si="6"/>
        <v>22</v>
      </c>
      <c r="AT15" s="13">
        <f t="shared" si="6"/>
        <v>0</v>
      </c>
      <c r="AU15" s="13">
        <f t="shared" si="6"/>
        <v>18</v>
      </c>
      <c r="AV15" s="13">
        <f t="shared" si="6"/>
        <v>0</v>
      </c>
    </row>
    <row r="16" spans="1:48" s="10" customFormat="1" ht="34.5">
      <c r="A16" s="15" t="s">
        <v>5</v>
      </c>
      <c r="B16" s="16" t="s">
        <v>111</v>
      </c>
      <c r="C16" s="21" t="s">
        <v>86</v>
      </c>
      <c r="D16" s="21">
        <f aca="true" t="shared" si="7" ref="D16:D44">SUM(AM16:AR16)</f>
        <v>4</v>
      </c>
      <c r="E16" s="40">
        <f aca="true" t="shared" si="8" ref="E16:E27">SUM(F16,N16)</f>
        <v>100</v>
      </c>
      <c r="F16" s="40">
        <f aca="true" t="shared" si="9" ref="F16:F27">SUM(G16:H16,M16)</f>
        <v>45</v>
      </c>
      <c r="G16" s="18">
        <f aca="true" t="shared" si="10" ref="G16:G27">SUM(O16,S16,W16,AA16,AE16,AI16)</f>
        <v>15</v>
      </c>
      <c r="H16" s="18">
        <f aca="true" t="shared" si="11" ref="H16:H27">SUM(P16,T16,X16,AB16,AF16,AJ16)</f>
        <v>15</v>
      </c>
      <c r="I16" s="18">
        <v>15</v>
      </c>
      <c r="J16" s="18"/>
      <c r="K16" s="18"/>
      <c r="L16" s="18"/>
      <c r="M16" s="18">
        <f aca="true" t="shared" si="12" ref="M16:M27">SUM(Q16,U16,Y16,AC16,AG16,AK16)</f>
        <v>15</v>
      </c>
      <c r="N16" s="40">
        <f aca="true" t="shared" si="13" ref="N16:N27">SUM(R16,V16,Z16,AD16,AH16,AL16)</f>
        <v>55</v>
      </c>
      <c r="O16" s="43">
        <v>15</v>
      </c>
      <c r="P16" s="43">
        <v>15</v>
      </c>
      <c r="Q16" s="43">
        <v>15</v>
      </c>
      <c r="R16" s="43">
        <v>55</v>
      </c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18">
        <v>4</v>
      </c>
      <c r="AN16" s="18"/>
      <c r="AO16" s="18"/>
      <c r="AP16" s="18"/>
      <c r="AQ16" s="18"/>
      <c r="AR16" s="18"/>
      <c r="AS16" s="43">
        <v>2</v>
      </c>
      <c r="AT16" s="43"/>
      <c r="AU16" s="43">
        <v>4</v>
      </c>
      <c r="AV16" s="43"/>
    </row>
    <row r="17" spans="1:48" s="39" customFormat="1" ht="38.25" customHeight="1">
      <c r="A17" s="15" t="s">
        <v>4</v>
      </c>
      <c r="B17" s="16" t="s">
        <v>123</v>
      </c>
      <c r="C17" s="21" t="s">
        <v>87</v>
      </c>
      <c r="D17" s="21">
        <f t="shared" si="7"/>
        <v>4</v>
      </c>
      <c r="E17" s="40">
        <f t="shared" si="8"/>
        <v>100</v>
      </c>
      <c r="F17" s="40">
        <f t="shared" si="9"/>
        <v>45</v>
      </c>
      <c r="G17" s="18">
        <f t="shared" si="10"/>
        <v>15</v>
      </c>
      <c r="H17" s="18">
        <f t="shared" si="11"/>
        <v>15</v>
      </c>
      <c r="I17" s="18"/>
      <c r="J17" s="54">
        <v>15</v>
      </c>
      <c r="K17" s="54"/>
      <c r="L17" s="18"/>
      <c r="M17" s="18">
        <f t="shared" si="12"/>
        <v>15</v>
      </c>
      <c r="N17" s="40">
        <f t="shared" si="13"/>
        <v>55</v>
      </c>
      <c r="O17" s="43"/>
      <c r="P17" s="43"/>
      <c r="Q17" s="43"/>
      <c r="R17" s="43"/>
      <c r="S17" s="43">
        <v>15</v>
      </c>
      <c r="T17" s="43">
        <v>15</v>
      </c>
      <c r="U17" s="43">
        <v>15</v>
      </c>
      <c r="V17" s="43">
        <v>55</v>
      </c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18"/>
      <c r="AN17" s="18">
        <v>4</v>
      </c>
      <c r="AO17" s="18"/>
      <c r="AP17" s="18"/>
      <c r="AQ17" s="18"/>
      <c r="AR17" s="18"/>
      <c r="AS17" s="43">
        <v>2</v>
      </c>
      <c r="AT17" s="43"/>
      <c r="AU17" s="43"/>
      <c r="AV17" s="43"/>
    </row>
    <row r="18" spans="1:48" s="10" customFormat="1" ht="34.5">
      <c r="A18" s="15" t="s">
        <v>3</v>
      </c>
      <c r="B18" s="16" t="s">
        <v>31</v>
      </c>
      <c r="C18" s="21" t="s">
        <v>87</v>
      </c>
      <c r="D18" s="21">
        <f t="shared" si="7"/>
        <v>2</v>
      </c>
      <c r="E18" s="40">
        <f t="shared" si="8"/>
        <v>50</v>
      </c>
      <c r="F18" s="40">
        <f t="shared" si="9"/>
        <v>35</v>
      </c>
      <c r="G18" s="18">
        <f t="shared" si="10"/>
        <v>15</v>
      </c>
      <c r="H18" s="18">
        <f t="shared" si="11"/>
        <v>15</v>
      </c>
      <c r="I18" s="18">
        <v>15</v>
      </c>
      <c r="J18" s="18"/>
      <c r="K18" s="18"/>
      <c r="L18" s="18"/>
      <c r="M18" s="18">
        <f t="shared" si="12"/>
        <v>5</v>
      </c>
      <c r="N18" s="40">
        <f t="shared" si="13"/>
        <v>15</v>
      </c>
      <c r="O18" s="43"/>
      <c r="P18" s="43"/>
      <c r="Q18" s="43"/>
      <c r="R18" s="43"/>
      <c r="S18" s="43">
        <v>15</v>
      </c>
      <c r="T18" s="43">
        <v>15</v>
      </c>
      <c r="U18" s="43">
        <v>5</v>
      </c>
      <c r="V18" s="43">
        <v>15</v>
      </c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18"/>
      <c r="AN18" s="18">
        <v>2</v>
      </c>
      <c r="AO18" s="18"/>
      <c r="AP18" s="18"/>
      <c r="AQ18" s="18"/>
      <c r="AR18" s="18"/>
      <c r="AS18" s="43">
        <v>2</v>
      </c>
      <c r="AT18" s="43"/>
      <c r="AU18" s="43"/>
      <c r="AV18" s="43"/>
    </row>
    <row r="19" spans="1:48" s="10" customFormat="1" ht="34.5">
      <c r="A19" s="15" t="s">
        <v>2</v>
      </c>
      <c r="B19" s="16" t="s">
        <v>133</v>
      </c>
      <c r="C19" s="38" t="s">
        <v>107</v>
      </c>
      <c r="D19" s="38">
        <f t="shared" si="7"/>
        <v>4</v>
      </c>
      <c r="E19" s="40">
        <f>SUM(F19,N19)</f>
        <v>100</v>
      </c>
      <c r="F19" s="40">
        <f>SUM(G19:H19,M19)</f>
        <v>45</v>
      </c>
      <c r="G19" s="18">
        <f t="shared" si="10"/>
        <v>15</v>
      </c>
      <c r="H19" s="18">
        <f t="shared" si="11"/>
        <v>15</v>
      </c>
      <c r="I19" s="18">
        <v>15</v>
      </c>
      <c r="J19" s="18"/>
      <c r="K19" s="18"/>
      <c r="L19" s="18"/>
      <c r="M19" s="18">
        <f t="shared" si="12"/>
        <v>15</v>
      </c>
      <c r="N19" s="40">
        <f t="shared" si="13"/>
        <v>55</v>
      </c>
      <c r="O19" s="43">
        <v>15</v>
      </c>
      <c r="P19" s="43">
        <v>15</v>
      </c>
      <c r="Q19" s="43">
        <v>15</v>
      </c>
      <c r="R19" s="43">
        <v>55</v>
      </c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18">
        <v>4</v>
      </c>
      <c r="AN19" s="18"/>
      <c r="AO19" s="18"/>
      <c r="AP19" s="18"/>
      <c r="AQ19" s="18"/>
      <c r="AR19" s="18"/>
      <c r="AS19" s="43">
        <v>2</v>
      </c>
      <c r="AT19" s="43"/>
      <c r="AU19" s="43">
        <v>4</v>
      </c>
      <c r="AV19" s="43"/>
    </row>
    <row r="20" spans="1:48" s="39" customFormat="1" ht="34.5">
      <c r="A20" s="15" t="s">
        <v>1</v>
      </c>
      <c r="B20" s="16" t="s">
        <v>128</v>
      </c>
      <c r="C20" s="21" t="s">
        <v>85</v>
      </c>
      <c r="D20" s="21">
        <f t="shared" si="7"/>
        <v>3</v>
      </c>
      <c r="E20" s="40">
        <f>SUM(F20,N20)</f>
        <v>75</v>
      </c>
      <c r="F20" s="40">
        <f>SUM(G20:H20,M20)</f>
        <v>40</v>
      </c>
      <c r="G20" s="18">
        <f t="shared" si="10"/>
        <v>15</v>
      </c>
      <c r="H20" s="18">
        <f t="shared" si="11"/>
        <v>15</v>
      </c>
      <c r="I20" s="18">
        <v>15</v>
      </c>
      <c r="J20" s="18"/>
      <c r="K20" s="18"/>
      <c r="L20" s="18"/>
      <c r="M20" s="18">
        <f t="shared" si="12"/>
        <v>10</v>
      </c>
      <c r="N20" s="40">
        <f t="shared" si="13"/>
        <v>35</v>
      </c>
      <c r="O20" s="18">
        <v>15</v>
      </c>
      <c r="P20" s="43">
        <v>15</v>
      </c>
      <c r="Q20" s="43">
        <v>10</v>
      </c>
      <c r="R20" s="18">
        <v>35</v>
      </c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18">
        <v>3</v>
      </c>
      <c r="AN20" s="18"/>
      <c r="AO20" s="18"/>
      <c r="AP20" s="18"/>
      <c r="AQ20" s="18"/>
      <c r="AR20" s="18"/>
      <c r="AS20" s="43">
        <v>2</v>
      </c>
      <c r="AT20" s="43"/>
      <c r="AU20" s="43"/>
      <c r="AV20" s="43"/>
    </row>
    <row r="21" spans="1:48" s="10" customFormat="1" ht="34.5">
      <c r="A21" s="15" t="s">
        <v>0</v>
      </c>
      <c r="B21" s="16" t="s">
        <v>108</v>
      </c>
      <c r="C21" s="21" t="s">
        <v>86</v>
      </c>
      <c r="D21" s="21">
        <f t="shared" si="7"/>
        <v>4</v>
      </c>
      <c r="E21" s="40">
        <f t="shared" si="8"/>
        <v>100</v>
      </c>
      <c r="F21" s="40">
        <f t="shared" si="9"/>
        <v>45</v>
      </c>
      <c r="G21" s="18">
        <f t="shared" si="10"/>
        <v>15</v>
      </c>
      <c r="H21" s="18">
        <f t="shared" si="11"/>
        <v>15</v>
      </c>
      <c r="I21" s="18">
        <v>15</v>
      </c>
      <c r="J21" s="18"/>
      <c r="K21" s="18"/>
      <c r="L21" s="18"/>
      <c r="M21" s="18">
        <f t="shared" si="12"/>
        <v>15</v>
      </c>
      <c r="N21" s="40">
        <f t="shared" si="13"/>
        <v>55</v>
      </c>
      <c r="O21" s="43">
        <v>15</v>
      </c>
      <c r="P21" s="43">
        <v>15</v>
      </c>
      <c r="Q21" s="43">
        <v>15</v>
      </c>
      <c r="R21" s="43">
        <v>55</v>
      </c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18">
        <v>4</v>
      </c>
      <c r="AN21" s="18"/>
      <c r="AO21" s="18"/>
      <c r="AP21" s="18"/>
      <c r="AQ21" s="18"/>
      <c r="AR21" s="18"/>
      <c r="AS21" s="43">
        <v>2</v>
      </c>
      <c r="AT21" s="43"/>
      <c r="AU21" s="43">
        <v>4</v>
      </c>
      <c r="AV21" s="43"/>
    </row>
    <row r="22" spans="1:48" s="10" customFormat="1" ht="34.5">
      <c r="A22" s="15" t="s">
        <v>10</v>
      </c>
      <c r="B22" s="16" t="s">
        <v>131</v>
      </c>
      <c r="C22" s="21" t="s">
        <v>86</v>
      </c>
      <c r="D22" s="21">
        <f t="shared" si="7"/>
        <v>5</v>
      </c>
      <c r="E22" s="40">
        <f t="shared" si="8"/>
        <v>125</v>
      </c>
      <c r="F22" s="40">
        <f t="shared" si="9"/>
        <v>45</v>
      </c>
      <c r="G22" s="18">
        <f t="shared" si="10"/>
        <v>15</v>
      </c>
      <c r="H22" s="18">
        <f t="shared" si="11"/>
        <v>15</v>
      </c>
      <c r="I22" s="18"/>
      <c r="J22" s="54">
        <v>15</v>
      </c>
      <c r="K22" s="18"/>
      <c r="L22" s="18"/>
      <c r="M22" s="18">
        <f t="shared" si="12"/>
        <v>15</v>
      </c>
      <c r="N22" s="40">
        <f t="shared" si="13"/>
        <v>80</v>
      </c>
      <c r="O22" s="43">
        <v>15</v>
      </c>
      <c r="P22" s="43">
        <v>15</v>
      </c>
      <c r="Q22" s="43">
        <v>15</v>
      </c>
      <c r="R22" s="43">
        <v>80</v>
      </c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18">
        <v>5</v>
      </c>
      <c r="AN22" s="18"/>
      <c r="AO22" s="18"/>
      <c r="AP22" s="18"/>
      <c r="AQ22" s="18"/>
      <c r="AR22" s="18"/>
      <c r="AS22" s="43">
        <v>2</v>
      </c>
      <c r="AT22" s="43"/>
      <c r="AU22" s="43"/>
      <c r="AV22" s="43"/>
    </row>
    <row r="23" spans="1:48" s="10" customFormat="1" ht="34.5">
      <c r="A23" s="20" t="s">
        <v>11</v>
      </c>
      <c r="B23" s="16" t="s">
        <v>125</v>
      </c>
      <c r="C23" s="38" t="s">
        <v>83</v>
      </c>
      <c r="D23" s="21">
        <f t="shared" si="7"/>
        <v>1</v>
      </c>
      <c r="E23" s="40">
        <f t="shared" si="8"/>
        <v>30</v>
      </c>
      <c r="F23" s="40">
        <f t="shared" si="9"/>
        <v>20</v>
      </c>
      <c r="G23" s="18">
        <f t="shared" si="10"/>
        <v>15</v>
      </c>
      <c r="H23" s="18">
        <f t="shared" si="11"/>
        <v>0</v>
      </c>
      <c r="I23" s="18"/>
      <c r="J23" s="18"/>
      <c r="K23" s="18"/>
      <c r="L23" s="18"/>
      <c r="M23" s="18">
        <f t="shared" si="12"/>
        <v>5</v>
      </c>
      <c r="N23" s="40">
        <f t="shared" si="13"/>
        <v>10</v>
      </c>
      <c r="O23" s="43"/>
      <c r="P23" s="43"/>
      <c r="Q23" s="43"/>
      <c r="R23" s="43"/>
      <c r="S23" s="43"/>
      <c r="T23" s="43"/>
      <c r="U23" s="43"/>
      <c r="V23" s="43"/>
      <c r="W23" s="43">
        <v>15</v>
      </c>
      <c r="X23" s="43"/>
      <c r="Y23" s="43">
        <v>5</v>
      </c>
      <c r="Z23" s="43">
        <v>10</v>
      </c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18"/>
      <c r="AN23" s="18"/>
      <c r="AO23" s="18">
        <v>1</v>
      </c>
      <c r="AP23" s="18"/>
      <c r="AQ23" s="18"/>
      <c r="AR23" s="18"/>
      <c r="AS23" s="43">
        <v>1</v>
      </c>
      <c r="AT23" s="43"/>
      <c r="AU23" s="43"/>
      <c r="AV23" s="43"/>
    </row>
    <row r="24" spans="1:48" s="10" customFormat="1" ht="54" customHeight="1">
      <c r="A24" s="20" t="s">
        <v>12</v>
      </c>
      <c r="B24" s="16" t="s">
        <v>129</v>
      </c>
      <c r="C24" s="21" t="s">
        <v>88</v>
      </c>
      <c r="D24" s="21">
        <f t="shared" si="7"/>
        <v>2</v>
      </c>
      <c r="E24" s="40">
        <f t="shared" si="8"/>
        <v>50</v>
      </c>
      <c r="F24" s="40">
        <f t="shared" si="9"/>
        <v>40</v>
      </c>
      <c r="G24" s="18">
        <f t="shared" si="10"/>
        <v>15</v>
      </c>
      <c r="H24" s="18">
        <f t="shared" si="11"/>
        <v>15</v>
      </c>
      <c r="I24" s="18">
        <v>15</v>
      </c>
      <c r="J24" s="18"/>
      <c r="K24" s="18"/>
      <c r="L24" s="18"/>
      <c r="M24" s="18">
        <f t="shared" si="12"/>
        <v>10</v>
      </c>
      <c r="N24" s="40">
        <f t="shared" si="13"/>
        <v>10</v>
      </c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>
        <v>15</v>
      </c>
      <c r="AB24" s="43">
        <v>15</v>
      </c>
      <c r="AC24" s="43">
        <v>10</v>
      </c>
      <c r="AD24" s="43">
        <v>10</v>
      </c>
      <c r="AE24" s="43"/>
      <c r="AF24" s="43"/>
      <c r="AG24" s="43"/>
      <c r="AH24" s="43"/>
      <c r="AI24" s="43"/>
      <c r="AJ24" s="43"/>
      <c r="AK24" s="43"/>
      <c r="AL24" s="43"/>
      <c r="AM24" s="18"/>
      <c r="AN24" s="18"/>
      <c r="AO24" s="18"/>
      <c r="AP24" s="18">
        <v>2</v>
      </c>
      <c r="AQ24" s="18"/>
      <c r="AR24" s="18"/>
      <c r="AS24" s="43">
        <v>2</v>
      </c>
      <c r="AT24" s="43"/>
      <c r="AU24" s="43">
        <v>2</v>
      </c>
      <c r="AV24" s="43"/>
    </row>
    <row r="25" spans="1:48" s="10" customFormat="1" ht="34.5">
      <c r="A25" s="20" t="s">
        <v>13</v>
      </c>
      <c r="B25" s="16" t="s">
        <v>124</v>
      </c>
      <c r="C25" s="21" t="s">
        <v>89</v>
      </c>
      <c r="D25" s="21">
        <f t="shared" si="7"/>
        <v>4</v>
      </c>
      <c r="E25" s="40">
        <f t="shared" si="8"/>
        <v>100</v>
      </c>
      <c r="F25" s="40">
        <f t="shared" si="9"/>
        <v>45</v>
      </c>
      <c r="G25" s="18">
        <f t="shared" si="10"/>
        <v>15</v>
      </c>
      <c r="H25" s="18">
        <f t="shared" si="11"/>
        <v>15</v>
      </c>
      <c r="I25" s="18"/>
      <c r="J25" s="18">
        <v>15</v>
      </c>
      <c r="K25" s="18"/>
      <c r="L25" s="18"/>
      <c r="M25" s="18">
        <f t="shared" si="12"/>
        <v>15</v>
      </c>
      <c r="N25" s="40">
        <f t="shared" si="13"/>
        <v>55</v>
      </c>
      <c r="O25" s="43"/>
      <c r="P25" s="43"/>
      <c r="Q25" s="43"/>
      <c r="R25" s="43"/>
      <c r="S25" s="43"/>
      <c r="T25" s="43"/>
      <c r="U25" s="43"/>
      <c r="V25" s="43"/>
      <c r="W25" s="43">
        <v>15</v>
      </c>
      <c r="X25" s="43">
        <v>15</v>
      </c>
      <c r="Y25" s="43">
        <v>15</v>
      </c>
      <c r="Z25" s="43">
        <v>55</v>
      </c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18"/>
      <c r="AN25" s="18"/>
      <c r="AO25" s="18">
        <v>4</v>
      </c>
      <c r="AP25" s="18"/>
      <c r="AQ25" s="18"/>
      <c r="AR25" s="18"/>
      <c r="AS25" s="43">
        <v>2</v>
      </c>
      <c r="AT25" s="43"/>
      <c r="AU25" s="43"/>
      <c r="AV25" s="43"/>
    </row>
    <row r="26" spans="1:48" s="10" customFormat="1" ht="34.5">
      <c r="A26" s="20" t="s">
        <v>14</v>
      </c>
      <c r="B26" s="16" t="s">
        <v>130</v>
      </c>
      <c r="C26" s="21" t="s">
        <v>85</v>
      </c>
      <c r="D26" s="21">
        <f t="shared" si="7"/>
        <v>2</v>
      </c>
      <c r="E26" s="40">
        <f t="shared" si="8"/>
        <v>50</v>
      </c>
      <c r="F26" s="40">
        <f t="shared" si="9"/>
        <v>15</v>
      </c>
      <c r="G26" s="18">
        <f t="shared" si="10"/>
        <v>15</v>
      </c>
      <c r="H26" s="18">
        <f t="shared" si="11"/>
        <v>0</v>
      </c>
      <c r="I26" s="18"/>
      <c r="J26" s="18"/>
      <c r="K26" s="18"/>
      <c r="L26" s="18"/>
      <c r="M26" s="18">
        <f t="shared" si="12"/>
        <v>0</v>
      </c>
      <c r="N26" s="40">
        <f t="shared" si="13"/>
        <v>35</v>
      </c>
      <c r="O26" s="43">
        <v>15</v>
      </c>
      <c r="P26" s="43"/>
      <c r="Q26" s="43"/>
      <c r="R26" s="43">
        <v>35</v>
      </c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18">
        <v>2</v>
      </c>
      <c r="AN26" s="18"/>
      <c r="AO26" s="18"/>
      <c r="AP26" s="18"/>
      <c r="AQ26" s="18"/>
      <c r="AR26" s="18"/>
      <c r="AS26" s="43">
        <v>1</v>
      </c>
      <c r="AT26" s="43"/>
      <c r="AU26" s="43">
        <v>2</v>
      </c>
      <c r="AV26" s="43"/>
    </row>
    <row r="27" spans="1:48" s="10" customFormat="1" ht="34.5">
      <c r="A27" s="20" t="s">
        <v>15</v>
      </c>
      <c r="B27" s="16" t="s">
        <v>32</v>
      </c>
      <c r="C27" s="21" t="s">
        <v>90</v>
      </c>
      <c r="D27" s="21">
        <f t="shared" si="7"/>
        <v>2</v>
      </c>
      <c r="E27" s="40">
        <f t="shared" si="8"/>
        <v>50</v>
      </c>
      <c r="F27" s="40">
        <f t="shared" si="9"/>
        <v>35</v>
      </c>
      <c r="G27" s="18">
        <f t="shared" si="10"/>
        <v>0</v>
      </c>
      <c r="H27" s="18">
        <f t="shared" si="11"/>
        <v>30</v>
      </c>
      <c r="I27" s="18"/>
      <c r="J27" s="18">
        <v>30</v>
      </c>
      <c r="K27" s="18"/>
      <c r="L27" s="18"/>
      <c r="M27" s="18">
        <f t="shared" si="12"/>
        <v>5</v>
      </c>
      <c r="N27" s="40">
        <f t="shared" si="13"/>
        <v>15</v>
      </c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>
        <v>30</v>
      </c>
      <c r="AC27" s="43">
        <v>5</v>
      </c>
      <c r="AD27" s="43">
        <v>15</v>
      </c>
      <c r="AE27" s="43"/>
      <c r="AF27" s="43"/>
      <c r="AG27" s="43"/>
      <c r="AH27" s="43"/>
      <c r="AI27" s="43"/>
      <c r="AJ27" s="43"/>
      <c r="AK27" s="43"/>
      <c r="AL27" s="43"/>
      <c r="AM27" s="18"/>
      <c r="AN27" s="18"/>
      <c r="AO27" s="18"/>
      <c r="AP27" s="18">
        <v>2</v>
      </c>
      <c r="AQ27" s="18"/>
      <c r="AR27" s="18"/>
      <c r="AS27" s="43">
        <v>2</v>
      </c>
      <c r="AT27" s="43"/>
      <c r="AU27" s="43">
        <v>2</v>
      </c>
      <c r="AV27" s="43"/>
    </row>
    <row r="28" spans="1:48" s="22" customFormat="1" ht="44.25">
      <c r="A28" s="9" t="s">
        <v>9</v>
      </c>
      <c r="B28" s="11" t="s">
        <v>21</v>
      </c>
      <c r="C28" s="9"/>
      <c r="D28" s="9">
        <f aca="true" t="shared" si="14" ref="D28:AV28">SUM(D29:D54)</f>
        <v>97</v>
      </c>
      <c r="E28" s="12">
        <f t="shared" si="14"/>
        <v>2425</v>
      </c>
      <c r="F28" s="12">
        <f t="shared" si="14"/>
        <v>1155</v>
      </c>
      <c r="G28" s="13">
        <f t="shared" si="14"/>
        <v>165</v>
      </c>
      <c r="H28" s="13">
        <f t="shared" si="14"/>
        <v>810</v>
      </c>
      <c r="I28" s="13">
        <f t="shared" si="14"/>
        <v>0</v>
      </c>
      <c r="J28" s="13">
        <f t="shared" si="14"/>
        <v>105</v>
      </c>
      <c r="K28" s="13">
        <f t="shared" si="14"/>
        <v>225</v>
      </c>
      <c r="L28" s="13">
        <f t="shared" si="14"/>
        <v>480</v>
      </c>
      <c r="M28" s="13">
        <f t="shared" si="14"/>
        <v>180</v>
      </c>
      <c r="N28" s="12">
        <f t="shared" si="14"/>
        <v>1270</v>
      </c>
      <c r="O28" s="13">
        <f t="shared" si="14"/>
        <v>0</v>
      </c>
      <c r="P28" s="13">
        <f t="shared" si="14"/>
        <v>0</v>
      </c>
      <c r="Q28" s="13">
        <f t="shared" si="14"/>
        <v>0</v>
      </c>
      <c r="R28" s="13">
        <f t="shared" si="14"/>
        <v>0</v>
      </c>
      <c r="S28" s="13">
        <f t="shared" si="14"/>
        <v>75</v>
      </c>
      <c r="T28" s="13">
        <f t="shared" si="14"/>
        <v>60</v>
      </c>
      <c r="U28" s="13">
        <f t="shared" si="14"/>
        <v>40</v>
      </c>
      <c r="V28" s="13">
        <f t="shared" si="14"/>
        <v>350</v>
      </c>
      <c r="W28" s="13">
        <f t="shared" si="14"/>
        <v>45</v>
      </c>
      <c r="X28" s="13">
        <f t="shared" si="14"/>
        <v>180</v>
      </c>
      <c r="Y28" s="13">
        <f t="shared" si="14"/>
        <v>40</v>
      </c>
      <c r="Z28" s="13">
        <f t="shared" si="14"/>
        <v>260</v>
      </c>
      <c r="AA28" s="13">
        <f t="shared" si="14"/>
        <v>30</v>
      </c>
      <c r="AB28" s="13">
        <f t="shared" si="14"/>
        <v>180</v>
      </c>
      <c r="AC28" s="13">
        <f t="shared" si="14"/>
        <v>20</v>
      </c>
      <c r="AD28" s="13">
        <f t="shared" si="14"/>
        <v>320</v>
      </c>
      <c r="AE28" s="13">
        <f t="shared" si="14"/>
        <v>0</v>
      </c>
      <c r="AF28" s="13">
        <f t="shared" si="14"/>
        <v>195</v>
      </c>
      <c r="AG28" s="13">
        <f t="shared" si="14"/>
        <v>40</v>
      </c>
      <c r="AH28" s="13">
        <f t="shared" si="14"/>
        <v>140</v>
      </c>
      <c r="AI28" s="13">
        <f t="shared" si="14"/>
        <v>15</v>
      </c>
      <c r="AJ28" s="13">
        <f t="shared" si="14"/>
        <v>195</v>
      </c>
      <c r="AK28" s="13">
        <f t="shared" si="14"/>
        <v>40</v>
      </c>
      <c r="AL28" s="13">
        <f t="shared" si="14"/>
        <v>200</v>
      </c>
      <c r="AM28" s="13">
        <f t="shared" si="14"/>
        <v>0</v>
      </c>
      <c r="AN28" s="13">
        <f t="shared" si="14"/>
        <v>21</v>
      </c>
      <c r="AO28" s="13">
        <f t="shared" si="14"/>
        <v>21</v>
      </c>
      <c r="AP28" s="13">
        <f t="shared" si="14"/>
        <v>22</v>
      </c>
      <c r="AQ28" s="13">
        <f t="shared" si="14"/>
        <v>15</v>
      </c>
      <c r="AR28" s="13">
        <f t="shared" si="14"/>
        <v>18</v>
      </c>
      <c r="AS28" s="13">
        <f t="shared" si="14"/>
        <v>48</v>
      </c>
      <c r="AT28" s="13">
        <f t="shared" si="14"/>
        <v>97</v>
      </c>
      <c r="AU28" s="13">
        <f t="shared" si="14"/>
        <v>0</v>
      </c>
      <c r="AV28" s="13">
        <f t="shared" si="14"/>
        <v>40</v>
      </c>
    </row>
    <row r="29" spans="1:48" s="24" customFormat="1" ht="36.75" customHeight="1">
      <c r="A29" s="23" t="s">
        <v>5</v>
      </c>
      <c r="B29" s="16" t="s">
        <v>33</v>
      </c>
      <c r="C29" s="21" t="s">
        <v>87</v>
      </c>
      <c r="D29" s="21">
        <f t="shared" si="7"/>
        <v>3</v>
      </c>
      <c r="E29" s="40">
        <f aca="true" t="shared" si="15" ref="E29:E44">SUM(F29,N29)</f>
        <v>75</v>
      </c>
      <c r="F29" s="40">
        <f aca="true" t="shared" si="16" ref="F29:F44">SUM(G29:H29,M29)</f>
        <v>40</v>
      </c>
      <c r="G29" s="18">
        <f aca="true" t="shared" si="17" ref="G29:G44">SUM(O29,S29,W29,AA29,AE29,AI29)</f>
        <v>15</v>
      </c>
      <c r="H29" s="18">
        <f aca="true" t="shared" si="18" ref="H29:H44">SUM(P29,T29,X29,AB29,AF29,AJ29)</f>
        <v>15</v>
      </c>
      <c r="I29" s="18"/>
      <c r="J29" s="18"/>
      <c r="K29" s="18">
        <v>15</v>
      </c>
      <c r="L29" s="18"/>
      <c r="M29" s="18">
        <f aca="true" t="shared" si="19" ref="M29:M44">SUM(Q29,U29,Y29,AC29,AG29,AK29)</f>
        <v>10</v>
      </c>
      <c r="N29" s="40">
        <f aca="true" t="shared" si="20" ref="N29:N44">SUM(R29,V29,Z29,AD29,AH29,AL29)</f>
        <v>35</v>
      </c>
      <c r="O29" s="43"/>
      <c r="P29" s="43"/>
      <c r="Q29" s="43"/>
      <c r="R29" s="43"/>
      <c r="S29" s="18">
        <v>15</v>
      </c>
      <c r="T29" s="43">
        <v>15</v>
      </c>
      <c r="U29" s="43">
        <v>10</v>
      </c>
      <c r="V29" s="18">
        <v>35</v>
      </c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18"/>
      <c r="AN29" s="18">
        <v>3</v>
      </c>
      <c r="AO29" s="18"/>
      <c r="AP29" s="18"/>
      <c r="AQ29" s="18"/>
      <c r="AR29" s="18"/>
      <c r="AS29" s="43">
        <v>2</v>
      </c>
      <c r="AT29" s="51">
        <v>3</v>
      </c>
      <c r="AU29" s="49"/>
      <c r="AV29" s="49"/>
    </row>
    <row r="30" spans="1:48" s="24" customFormat="1" ht="36.75" customHeight="1">
      <c r="A30" s="23" t="s">
        <v>4</v>
      </c>
      <c r="B30" s="16" t="s">
        <v>43</v>
      </c>
      <c r="C30" s="21" t="s">
        <v>90</v>
      </c>
      <c r="D30" s="21">
        <f t="shared" si="7"/>
        <v>2</v>
      </c>
      <c r="E30" s="40">
        <f t="shared" si="15"/>
        <v>50</v>
      </c>
      <c r="F30" s="40">
        <f t="shared" si="16"/>
        <v>35</v>
      </c>
      <c r="G30" s="18">
        <f t="shared" si="17"/>
        <v>15</v>
      </c>
      <c r="H30" s="18">
        <f t="shared" si="18"/>
        <v>15</v>
      </c>
      <c r="I30" s="18"/>
      <c r="J30" s="18"/>
      <c r="K30" s="18">
        <v>15</v>
      </c>
      <c r="L30" s="18"/>
      <c r="M30" s="18">
        <f t="shared" si="19"/>
        <v>5</v>
      </c>
      <c r="N30" s="40">
        <f t="shared" si="20"/>
        <v>15</v>
      </c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>
        <v>15</v>
      </c>
      <c r="AB30" s="43">
        <v>15</v>
      </c>
      <c r="AC30" s="43">
        <v>5</v>
      </c>
      <c r="AD30" s="43">
        <v>15</v>
      </c>
      <c r="AE30" s="43"/>
      <c r="AF30" s="43"/>
      <c r="AG30" s="43"/>
      <c r="AH30" s="43"/>
      <c r="AI30" s="43"/>
      <c r="AJ30" s="43"/>
      <c r="AK30" s="43"/>
      <c r="AL30" s="43"/>
      <c r="AM30" s="18"/>
      <c r="AN30" s="18"/>
      <c r="AO30" s="18"/>
      <c r="AP30" s="18">
        <v>2</v>
      </c>
      <c r="AQ30" s="18"/>
      <c r="AR30" s="18"/>
      <c r="AS30" s="43">
        <v>1</v>
      </c>
      <c r="AT30" s="49">
        <v>2</v>
      </c>
      <c r="AU30" s="49"/>
      <c r="AV30" s="49"/>
    </row>
    <row r="31" spans="1:48" s="24" customFormat="1" ht="36.75" customHeight="1">
      <c r="A31" s="23" t="s">
        <v>3</v>
      </c>
      <c r="B31" s="16" t="s">
        <v>34</v>
      </c>
      <c r="C31" s="21" t="s">
        <v>91</v>
      </c>
      <c r="D31" s="21">
        <f t="shared" si="7"/>
        <v>2</v>
      </c>
      <c r="E31" s="40">
        <f t="shared" si="15"/>
        <v>50</v>
      </c>
      <c r="F31" s="40">
        <f t="shared" si="16"/>
        <v>20</v>
      </c>
      <c r="G31" s="18">
        <f t="shared" si="17"/>
        <v>15</v>
      </c>
      <c r="H31" s="18">
        <f t="shared" si="18"/>
        <v>0</v>
      </c>
      <c r="I31" s="18"/>
      <c r="J31" s="18"/>
      <c r="K31" s="18"/>
      <c r="L31" s="18"/>
      <c r="M31" s="18">
        <f t="shared" si="19"/>
        <v>5</v>
      </c>
      <c r="N31" s="40">
        <f t="shared" si="20"/>
        <v>30</v>
      </c>
      <c r="O31" s="43"/>
      <c r="P31" s="43"/>
      <c r="Q31" s="43"/>
      <c r="R31" s="43"/>
      <c r="S31" s="43">
        <v>15</v>
      </c>
      <c r="T31" s="53"/>
      <c r="U31" s="43">
        <v>5</v>
      </c>
      <c r="V31" s="43">
        <v>30</v>
      </c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18"/>
      <c r="AN31" s="18">
        <v>2</v>
      </c>
      <c r="AO31" s="18"/>
      <c r="AP31" s="18"/>
      <c r="AQ31" s="18"/>
      <c r="AR31" s="18"/>
      <c r="AS31" s="43">
        <v>1</v>
      </c>
      <c r="AT31" s="49">
        <v>2</v>
      </c>
      <c r="AU31" s="49"/>
      <c r="AV31" s="49"/>
    </row>
    <row r="32" spans="1:48" s="24" customFormat="1" ht="36.75" customHeight="1">
      <c r="A32" s="23" t="s">
        <v>2</v>
      </c>
      <c r="B32" s="16" t="s">
        <v>35</v>
      </c>
      <c r="C32" s="21" t="s">
        <v>84</v>
      </c>
      <c r="D32" s="21">
        <f t="shared" si="7"/>
        <v>2</v>
      </c>
      <c r="E32" s="40">
        <f t="shared" si="15"/>
        <v>50</v>
      </c>
      <c r="F32" s="40">
        <f t="shared" si="16"/>
        <v>25</v>
      </c>
      <c r="G32" s="18">
        <f t="shared" si="17"/>
        <v>0</v>
      </c>
      <c r="H32" s="18">
        <f t="shared" si="18"/>
        <v>15</v>
      </c>
      <c r="I32" s="18"/>
      <c r="J32" s="18"/>
      <c r="K32" s="18">
        <v>15</v>
      </c>
      <c r="L32" s="18"/>
      <c r="M32" s="18">
        <f t="shared" si="19"/>
        <v>10</v>
      </c>
      <c r="N32" s="40">
        <f t="shared" si="20"/>
        <v>25</v>
      </c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>
        <v>15</v>
      </c>
      <c r="AG32" s="43">
        <v>10</v>
      </c>
      <c r="AH32" s="43">
        <v>25</v>
      </c>
      <c r="AI32" s="43"/>
      <c r="AJ32" s="43"/>
      <c r="AK32" s="43"/>
      <c r="AL32" s="43"/>
      <c r="AM32" s="18"/>
      <c r="AN32" s="18"/>
      <c r="AO32" s="18"/>
      <c r="AP32" s="18"/>
      <c r="AQ32" s="18">
        <v>2</v>
      </c>
      <c r="AR32" s="18"/>
      <c r="AS32" s="43">
        <v>1</v>
      </c>
      <c r="AT32" s="49">
        <v>2</v>
      </c>
      <c r="AU32" s="49"/>
      <c r="AV32" s="49"/>
    </row>
    <row r="33" spans="1:48" s="24" customFormat="1" ht="36.75" customHeight="1">
      <c r="A33" s="23" t="s">
        <v>1</v>
      </c>
      <c r="B33" s="16" t="s">
        <v>36</v>
      </c>
      <c r="C33" s="21" t="s">
        <v>83</v>
      </c>
      <c r="D33" s="21">
        <f t="shared" si="7"/>
        <v>3</v>
      </c>
      <c r="E33" s="40">
        <f t="shared" si="15"/>
        <v>75</v>
      </c>
      <c r="F33" s="40">
        <f t="shared" si="16"/>
        <v>30</v>
      </c>
      <c r="G33" s="18">
        <f t="shared" si="17"/>
        <v>15</v>
      </c>
      <c r="H33" s="18">
        <f t="shared" si="18"/>
        <v>0</v>
      </c>
      <c r="I33" s="18"/>
      <c r="J33" s="18"/>
      <c r="K33" s="18"/>
      <c r="L33" s="18"/>
      <c r="M33" s="18">
        <f t="shared" si="19"/>
        <v>15</v>
      </c>
      <c r="N33" s="40">
        <f t="shared" si="20"/>
        <v>45</v>
      </c>
      <c r="O33" s="43"/>
      <c r="P33" s="43"/>
      <c r="Q33" s="43"/>
      <c r="R33" s="43"/>
      <c r="S33" s="43"/>
      <c r="T33" s="43"/>
      <c r="U33" s="43"/>
      <c r="V33" s="43"/>
      <c r="W33" s="43">
        <v>15</v>
      </c>
      <c r="X33" s="53"/>
      <c r="Y33" s="43">
        <v>15</v>
      </c>
      <c r="Z33" s="43">
        <v>45</v>
      </c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18"/>
      <c r="AN33" s="18"/>
      <c r="AO33" s="18">
        <v>3</v>
      </c>
      <c r="AP33" s="18"/>
      <c r="AQ33" s="18"/>
      <c r="AR33" s="18"/>
      <c r="AS33" s="43">
        <v>1</v>
      </c>
      <c r="AT33" s="49">
        <v>3</v>
      </c>
      <c r="AU33" s="49"/>
      <c r="AV33" s="49"/>
    </row>
    <row r="34" spans="1:48" s="24" customFormat="1" ht="36.75" customHeight="1">
      <c r="A34" s="23" t="s">
        <v>0</v>
      </c>
      <c r="B34" s="16" t="s">
        <v>37</v>
      </c>
      <c r="C34" s="21" t="s">
        <v>91</v>
      </c>
      <c r="D34" s="21">
        <f t="shared" si="7"/>
        <v>3</v>
      </c>
      <c r="E34" s="40">
        <f t="shared" si="15"/>
        <v>75</v>
      </c>
      <c r="F34" s="40">
        <f t="shared" si="16"/>
        <v>45</v>
      </c>
      <c r="G34" s="18">
        <f t="shared" si="17"/>
        <v>15</v>
      </c>
      <c r="H34" s="18">
        <f t="shared" si="18"/>
        <v>15</v>
      </c>
      <c r="I34" s="18"/>
      <c r="J34" s="18"/>
      <c r="K34" s="18">
        <v>15</v>
      </c>
      <c r="L34" s="18"/>
      <c r="M34" s="18">
        <f t="shared" si="19"/>
        <v>15</v>
      </c>
      <c r="N34" s="40">
        <f t="shared" si="20"/>
        <v>30</v>
      </c>
      <c r="O34" s="43"/>
      <c r="P34" s="43"/>
      <c r="Q34" s="43"/>
      <c r="R34" s="43"/>
      <c r="S34" s="43">
        <v>15</v>
      </c>
      <c r="T34" s="43">
        <v>15</v>
      </c>
      <c r="U34" s="43">
        <v>15</v>
      </c>
      <c r="V34" s="43">
        <v>30</v>
      </c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18"/>
      <c r="AN34" s="18">
        <v>3</v>
      </c>
      <c r="AO34" s="18"/>
      <c r="AP34" s="18"/>
      <c r="AQ34" s="18"/>
      <c r="AR34" s="18"/>
      <c r="AS34" s="43">
        <v>2</v>
      </c>
      <c r="AT34" s="49">
        <v>3</v>
      </c>
      <c r="AU34" s="49"/>
      <c r="AV34" s="49"/>
    </row>
    <row r="35" spans="1:48" s="24" customFormat="1" ht="36.75" customHeight="1">
      <c r="A35" s="23" t="s">
        <v>10</v>
      </c>
      <c r="B35" s="16" t="s">
        <v>38</v>
      </c>
      <c r="C35" s="21" t="s">
        <v>91</v>
      </c>
      <c r="D35" s="21">
        <f t="shared" si="7"/>
        <v>2</v>
      </c>
      <c r="E35" s="40">
        <f t="shared" si="15"/>
        <v>50</v>
      </c>
      <c r="F35" s="40">
        <f t="shared" si="16"/>
        <v>35</v>
      </c>
      <c r="G35" s="18">
        <f t="shared" si="17"/>
        <v>15</v>
      </c>
      <c r="H35" s="18">
        <f t="shared" si="18"/>
        <v>15</v>
      </c>
      <c r="I35" s="18"/>
      <c r="J35" s="18"/>
      <c r="K35" s="18">
        <v>15</v>
      </c>
      <c r="L35" s="18"/>
      <c r="M35" s="18">
        <f t="shared" si="19"/>
        <v>5</v>
      </c>
      <c r="N35" s="40">
        <f t="shared" si="20"/>
        <v>15</v>
      </c>
      <c r="O35" s="43"/>
      <c r="P35" s="43"/>
      <c r="Q35" s="43"/>
      <c r="R35" s="43"/>
      <c r="S35" s="43">
        <v>15</v>
      </c>
      <c r="T35" s="43">
        <v>15</v>
      </c>
      <c r="U35" s="43">
        <v>5</v>
      </c>
      <c r="V35" s="43">
        <v>15</v>
      </c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18"/>
      <c r="AN35" s="18">
        <v>2</v>
      </c>
      <c r="AO35" s="18"/>
      <c r="AP35" s="18"/>
      <c r="AQ35" s="18"/>
      <c r="AR35" s="18"/>
      <c r="AS35" s="43">
        <v>1</v>
      </c>
      <c r="AT35" s="49">
        <v>2</v>
      </c>
      <c r="AU35" s="49"/>
      <c r="AV35" s="49"/>
    </row>
    <row r="36" spans="1:48" s="24" customFormat="1" ht="36.75" customHeight="1">
      <c r="A36" s="23" t="s">
        <v>11</v>
      </c>
      <c r="B36" s="16" t="s">
        <v>39</v>
      </c>
      <c r="C36" s="21" t="s">
        <v>83</v>
      </c>
      <c r="D36" s="21">
        <f t="shared" si="7"/>
        <v>2</v>
      </c>
      <c r="E36" s="40">
        <f t="shared" si="15"/>
        <v>50</v>
      </c>
      <c r="F36" s="40">
        <f t="shared" si="16"/>
        <v>30</v>
      </c>
      <c r="G36" s="18">
        <f t="shared" si="17"/>
        <v>0</v>
      </c>
      <c r="H36" s="18">
        <f t="shared" si="18"/>
        <v>30</v>
      </c>
      <c r="I36" s="18"/>
      <c r="J36" s="18">
        <v>30</v>
      </c>
      <c r="K36" s="18"/>
      <c r="L36" s="18"/>
      <c r="M36" s="18">
        <f t="shared" si="19"/>
        <v>0</v>
      </c>
      <c r="N36" s="40">
        <f t="shared" si="20"/>
        <v>20</v>
      </c>
      <c r="O36" s="43"/>
      <c r="P36" s="43"/>
      <c r="Q36" s="43"/>
      <c r="R36" s="43"/>
      <c r="S36" s="43"/>
      <c r="T36" s="43"/>
      <c r="U36" s="43"/>
      <c r="V36" s="43"/>
      <c r="W36" s="43"/>
      <c r="X36" s="43">
        <v>30</v>
      </c>
      <c r="Y36" s="43"/>
      <c r="Z36" s="43">
        <v>20</v>
      </c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18"/>
      <c r="AN36" s="18"/>
      <c r="AO36" s="18">
        <v>2</v>
      </c>
      <c r="AP36" s="18"/>
      <c r="AQ36" s="18"/>
      <c r="AR36" s="18"/>
      <c r="AS36" s="43">
        <v>1</v>
      </c>
      <c r="AT36" s="49">
        <v>2</v>
      </c>
      <c r="AU36" s="49"/>
      <c r="AV36" s="49"/>
    </row>
    <row r="37" spans="1:48" s="24" customFormat="1" ht="36.75" customHeight="1">
      <c r="A37" s="23" t="s">
        <v>12</v>
      </c>
      <c r="B37" s="16" t="s">
        <v>40</v>
      </c>
      <c r="C37" s="21" t="s">
        <v>91</v>
      </c>
      <c r="D37" s="21">
        <f t="shared" si="7"/>
        <v>2</v>
      </c>
      <c r="E37" s="40">
        <f t="shared" si="15"/>
        <v>50</v>
      </c>
      <c r="F37" s="40">
        <f t="shared" si="16"/>
        <v>35</v>
      </c>
      <c r="G37" s="18">
        <f t="shared" si="17"/>
        <v>15</v>
      </c>
      <c r="H37" s="18">
        <f t="shared" si="18"/>
        <v>15</v>
      </c>
      <c r="I37" s="18"/>
      <c r="J37" s="18"/>
      <c r="K37" s="18">
        <v>15</v>
      </c>
      <c r="L37" s="18"/>
      <c r="M37" s="18">
        <f t="shared" si="19"/>
        <v>5</v>
      </c>
      <c r="N37" s="40">
        <f t="shared" si="20"/>
        <v>15</v>
      </c>
      <c r="O37" s="43"/>
      <c r="P37" s="43"/>
      <c r="Q37" s="43"/>
      <c r="R37" s="43"/>
      <c r="S37" s="43">
        <v>15</v>
      </c>
      <c r="T37" s="43">
        <v>15</v>
      </c>
      <c r="U37" s="43">
        <v>5</v>
      </c>
      <c r="V37" s="43">
        <v>15</v>
      </c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18"/>
      <c r="AN37" s="18">
        <v>2</v>
      </c>
      <c r="AO37" s="18"/>
      <c r="AP37" s="18"/>
      <c r="AQ37" s="18"/>
      <c r="AR37" s="18"/>
      <c r="AS37" s="43">
        <v>1</v>
      </c>
      <c r="AT37" s="49">
        <v>2</v>
      </c>
      <c r="AU37" s="49"/>
      <c r="AV37" s="49"/>
    </row>
    <row r="38" spans="1:48" s="24" customFormat="1" ht="36.75" customHeight="1">
      <c r="A38" s="23" t="s">
        <v>13</v>
      </c>
      <c r="B38" s="16" t="s">
        <v>110</v>
      </c>
      <c r="C38" s="41" t="s">
        <v>90</v>
      </c>
      <c r="D38" s="41">
        <f t="shared" si="7"/>
        <v>2</v>
      </c>
      <c r="E38" s="40">
        <f t="shared" si="15"/>
        <v>50</v>
      </c>
      <c r="F38" s="40">
        <f t="shared" si="16"/>
        <v>20</v>
      </c>
      <c r="G38" s="18">
        <f t="shared" si="17"/>
        <v>0</v>
      </c>
      <c r="H38" s="18">
        <f t="shared" si="18"/>
        <v>15</v>
      </c>
      <c r="I38" s="18"/>
      <c r="J38" s="18"/>
      <c r="K38" s="18">
        <v>15</v>
      </c>
      <c r="L38" s="18"/>
      <c r="M38" s="18">
        <f t="shared" si="19"/>
        <v>5</v>
      </c>
      <c r="N38" s="40">
        <f t="shared" si="20"/>
        <v>30</v>
      </c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>
        <v>15</v>
      </c>
      <c r="AC38" s="43">
        <v>5</v>
      </c>
      <c r="AD38" s="43">
        <v>30</v>
      </c>
      <c r="AE38" s="43"/>
      <c r="AF38" s="43"/>
      <c r="AG38" s="43"/>
      <c r="AH38" s="43"/>
      <c r="AI38" s="43"/>
      <c r="AJ38" s="43"/>
      <c r="AK38" s="43"/>
      <c r="AL38" s="43"/>
      <c r="AM38" s="18"/>
      <c r="AN38" s="18"/>
      <c r="AO38" s="18"/>
      <c r="AP38" s="18">
        <v>2</v>
      </c>
      <c r="AQ38" s="18"/>
      <c r="AR38" s="18"/>
      <c r="AS38" s="43">
        <v>1</v>
      </c>
      <c r="AT38" s="49">
        <v>2</v>
      </c>
      <c r="AU38" s="49"/>
      <c r="AV38" s="49"/>
    </row>
    <row r="39" spans="1:48" s="24" customFormat="1" ht="57.75" customHeight="1">
      <c r="A39" s="23" t="s">
        <v>14</v>
      </c>
      <c r="B39" s="16" t="s">
        <v>41</v>
      </c>
      <c r="C39" s="21" t="s">
        <v>89</v>
      </c>
      <c r="D39" s="21">
        <f t="shared" si="7"/>
        <v>4</v>
      </c>
      <c r="E39" s="40">
        <f t="shared" si="15"/>
        <v>100</v>
      </c>
      <c r="F39" s="40">
        <f t="shared" si="16"/>
        <v>45</v>
      </c>
      <c r="G39" s="18">
        <f t="shared" si="17"/>
        <v>15</v>
      </c>
      <c r="H39" s="18">
        <f t="shared" si="18"/>
        <v>15</v>
      </c>
      <c r="I39" s="18"/>
      <c r="J39" s="18"/>
      <c r="K39" s="18">
        <v>15</v>
      </c>
      <c r="L39" s="18"/>
      <c r="M39" s="18">
        <f t="shared" si="19"/>
        <v>15</v>
      </c>
      <c r="N39" s="40">
        <f t="shared" si="20"/>
        <v>55</v>
      </c>
      <c r="O39" s="43"/>
      <c r="P39" s="43"/>
      <c r="Q39" s="43"/>
      <c r="R39" s="43"/>
      <c r="S39" s="43"/>
      <c r="T39" s="43"/>
      <c r="U39" s="43"/>
      <c r="V39" s="43"/>
      <c r="W39" s="43">
        <v>15</v>
      </c>
      <c r="X39" s="43">
        <v>15</v>
      </c>
      <c r="Y39" s="43">
        <v>15</v>
      </c>
      <c r="Z39" s="43">
        <v>55</v>
      </c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18"/>
      <c r="AN39" s="18"/>
      <c r="AO39" s="18">
        <v>4</v>
      </c>
      <c r="AP39" s="18"/>
      <c r="AQ39" s="18"/>
      <c r="AR39" s="18"/>
      <c r="AS39" s="43">
        <v>2</v>
      </c>
      <c r="AT39" s="49">
        <v>4</v>
      </c>
      <c r="AU39" s="49"/>
      <c r="AV39" s="49"/>
    </row>
    <row r="40" spans="1:48" s="24" customFormat="1" ht="65.25" customHeight="1">
      <c r="A40" s="23" t="s">
        <v>15</v>
      </c>
      <c r="B40" s="16" t="s">
        <v>109</v>
      </c>
      <c r="C40" s="21" t="s">
        <v>88</v>
      </c>
      <c r="D40" s="21">
        <f t="shared" si="7"/>
        <v>2</v>
      </c>
      <c r="E40" s="40">
        <f t="shared" si="15"/>
        <v>50</v>
      </c>
      <c r="F40" s="40">
        <f t="shared" si="16"/>
        <v>40</v>
      </c>
      <c r="G40" s="18">
        <f t="shared" si="17"/>
        <v>15</v>
      </c>
      <c r="H40" s="18">
        <f t="shared" si="18"/>
        <v>15</v>
      </c>
      <c r="I40" s="18"/>
      <c r="J40" s="18"/>
      <c r="K40" s="18">
        <v>15</v>
      </c>
      <c r="L40" s="18"/>
      <c r="M40" s="18">
        <f t="shared" si="19"/>
        <v>10</v>
      </c>
      <c r="N40" s="40">
        <f t="shared" si="20"/>
        <v>10</v>
      </c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>
        <v>15</v>
      </c>
      <c r="AB40" s="43">
        <v>15</v>
      </c>
      <c r="AC40" s="43">
        <v>10</v>
      </c>
      <c r="AD40" s="43">
        <v>10</v>
      </c>
      <c r="AE40" s="43"/>
      <c r="AF40" s="43"/>
      <c r="AG40" s="43"/>
      <c r="AH40" s="43"/>
      <c r="AI40" s="43"/>
      <c r="AJ40" s="43"/>
      <c r="AK40" s="43"/>
      <c r="AL40" s="43"/>
      <c r="AM40" s="18"/>
      <c r="AN40" s="18"/>
      <c r="AO40" s="18"/>
      <c r="AP40" s="18">
        <v>2</v>
      </c>
      <c r="AQ40" s="18"/>
      <c r="AR40" s="18"/>
      <c r="AS40" s="43">
        <v>2</v>
      </c>
      <c r="AT40" s="49">
        <v>2</v>
      </c>
      <c r="AU40" s="49"/>
      <c r="AV40" s="49"/>
    </row>
    <row r="41" spans="1:48" s="24" customFormat="1" ht="36.75" customHeight="1">
      <c r="A41" s="23" t="s">
        <v>16</v>
      </c>
      <c r="B41" s="16" t="s">
        <v>112</v>
      </c>
      <c r="C41" s="21" t="s">
        <v>89</v>
      </c>
      <c r="D41" s="21">
        <f t="shared" si="7"/>
        <v>4</v>
      </c>
      <c r="E41" s="40">
        <f t="shared" si="15"/>
        <v>100</v>
      </c>
      <c r="F41" s="40">
        <f t="shared" si="16"/>
        <v>40</v>
      </c>
      <c r="G41" s="18">
        <f t="shared" si="17"/>
        <v>15</v>
      </c>
      <c r="H41" s="18">
        <f t="shared" si="18"/>
        <v>15</v>
      </c>
      <c r="I41" s="18"/>
      <c r="J41" s="18"/>
      <c r="K41" s="18">
        <v>15</v>
      </c>
      <c r="L41" s="18"/>
      <c r="M41" s="18">
        <f t="shared" si="19"/>
        <v>10</v>
      </c>
      <c r="N41" s="40">
        <f t="shared" si="20"/>
        <v>60</v>
      </c>
      <c r="O41" s="43"/>
      <c r="P41" s="43"/>
      <c r="Q41" s="43"/>
      <c r="R41" s="43"/>
      <c r="S41" s="43"/>
      <c r="T41" s="43"/>
      <c r="U41" s="43"/>
      <c r="V41" s="43"/>
      <c r="W41" s="43">
        <v>15</v>
      </c>
      <c r="X41" s="43">
        <v>15</v>
      </c>
      <c r="Y41" s="43">
        <v>10</v>
      </c>
      <c r="Z41" s="43">
        <v>60</v>
      </c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18"/>
      <c r="AN41" s="18"/>
      <c r="AO41" s="18">
        <v>4</v>
      </c>
      <c r="AP41" s="18"/>
      <c r="AQ41" s="18"/>
      <c r="AR41" s="18"/>
      <c r="AS41" s="43">
        <v>2</v>
      </c>
      <c r="AT41" s="49">
        <v>4</v>
      </c>
      <c r="AU41" s="49"/>
      <c r="AV41" s="49"/>
    </row>
    <row r="42" spans="1:48" s="24" customFormat="1" ht="36.75" customHeight="1">
      <c r="A42" s="23" t="s">
        <v>17</v>
      </c>
      <c r="B42" s="16" t="s">
        <v>105</v>
      </c>
      <c r="C42" s="21" t="s">
        <v>92</v>
      </c>
      <c r="D42" s="21">
        <f t="shared" si="7"/>
        <v>2</v>
      </c>
      <c r="E42" s="40">
        <f t="shared" si="15"/>
        <v>50</v>
      </c>
      <c r="F42" s="40">
        <f t="shared" si="16"/>
        <v>40</v>
      </c>
      <c r="G42" s="18">
        <f t="shared" si="17"/>
        <v>15</v>
      </c>
      <c r="H42" s="18">
        <f t="shared" si="18"/>
        <v>15</v>
      </c>
      <c r="I42" s="18"/>
      <c r="J42" s="18">
        <v>15</v>
      </c>
      <c r="K42" s="18"/>
      <c r="L42" s="18"/>
      <c r="M42" s="18">
        <f t="shared" si="19"/>
        <v>10</v>
      </c>
      <c r="N42" s="40">
        <f t="shared" si="20"/>
        <v>10</v>
      </c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>
        <v>15</v>
      </c>
      <c r="AJ42" s="43">
        <v>15</v>
      </c>
      <c r="AK42" s="43">
        <v>10</v>
      </c>
      <c r="AL42" s="43">
        <v>10</v>
      </c>
      <c r="AM42" s="18"/>
      <c r="AN42" s="18"/>
      <c r="AO42" s="18"/>
      <c r="AP42" s="18"/>
      <c r="AQ42" s="18"/>
      <c r="AR42" s="18">
        <v>2</v>
      </c>
      <c r="AS42" s="43">
        <v>2</v>
      </c>
      <c r="AT42" s="49">
        <v>2</v>
      </c>
      <c r="AU42" s="49"/>
      <c r="AV42" s="49"/>
    </row>
    <row r="43" spans="1:48" s="24" customFormat="1" ht="36.75" customHeight="1">
      <c r="A43" s="23" t="s">
        <v>18</v>
      </c>
      <c r="B43" s="16" t="s">
        <v>146</v>
      </c>
      <c r="C43" s="21" t="s">
        <v>147</v>
      </c>
      <c r="D43" s="21">
        <f t="shared" si="7"/>
        <v>4</v>
      </c>
      <c r="E43" s="40">
        <f t="shared" si="15"/>
        <v>100</v>
      </c>
      <c r="F43" s="40">
        <f t="shared" si="16"/>
        <v>70</v>
      </c>
      <c r="G43" s="18">
        <f t="shared" si="17"/>
        <v>0</v>
      </c>
      <c r="H43" s="18">
        <f t="shared" si="18"/>
        <v>60</v>
      </c>
      <c r="I43" s="18"/>
      <c r="J43" s="18">
        <v>60</v>
      </c>
      <c r="K43" s="18"/>
      <c r="L43" s="18"/>
      <c r="M43" s="18">
        <f t="shared" si="19"/>
        <v>10</v>
      </c>
      <c r="N43" s="40">
        <f t="shared" si="20"/>
        <v>30</v>
      </c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>
        <v>30</v>
      </c>
      <c r="AG43" s="43">
        <v>5</v>
      </c>
      <c r="AH43" s="43">
        <v>15</v>
      </c>
      <c r="AI43" s="43"/>
      <c r="AJ43" s="43">
        <v>30</v>
      </c>
      <c r="AK43" s="43">
        <v>5</v>
      </c>
      <c r="AL43" s="43">
        <v>15</v>
      </c>
      <c r="AM43" s="43"/>
      <c r="AN43" s="43"/>
      <c r="AO43" s="43"/>
      <c r="AP43" s="43"/>
      <c r="AQ43" s="43">
        <v>2</v>
      </c>
      <c r="AR43" s="43">
        <v>2</v>
      </c>
      <c r="AS43" s="43">
        <v>3</v>
      </c>
      <c r="AT43" s="43">
        <v>4</v>
      </c>
      <c r="AU43" s="43"/>
      <c r="AV43" s="43"/>
    </row>
    <row r="44" spans="1:48" s="10" customFormat="1" ht="75.75" customHeight="1">
      <c r="A44" s="23" t="s">
        <v>25</v>
      </c>
      <c r="B44" s="16" t="s">
        <v>132</v>
      </c>
      <c r="C44" s="17" t="s">
        <v>93</v>
      </c>
      <c r="D44" s="17">
        <f t="shared" si="7"/>
        <v>30</v>
      </c>
      <c r="E44" s="40">
        <f t="shared" si="15"/>
        <v>750</v>
      </c>
      <c r="F44" s="40">
        <f t="shared" si="16"/>
        <v>480</v>
      </c>
      <c r="G44" s="18">
        <f t="shared" si="17"/>
        <v>0</v>
      </c>
      <c r="H44" s="18">
        <f t="shared" si="18"/>
        <v>480</v>
      </c>
      <c r="I44" s="18"/>
      <c r="J44" s="18"/>
      <c r="K44" s="18"/>
      <c r="L44" s="18">
        <v>480</v>
      </c>
      <c r="M44" s="18">
        <f t="shared" si="19"/>
        <v>0</v>
      </c>
      <c r="N44" s="40">
        <f t="shared" si="20"/>
        <v>270</v>
      </c>
      <c r="O44" s="43"/>
      <c r="P44" s="43"/>
      <c r="Q44" s="43"/>
      <c r="R44" s="43"/>
      <c r="S44" s="43"/>
      <c r="T44" s="43"/>
      <c r="U44" s="43"/>
      <c r="V44" s="43"/>
      <c r="W44" s="43"/>
      <c r="X44" s="43">
        <v>120</v>
      </c>
      <c r="Y44" s="43"/>
      <c r="Z44" s="43">
        <v>80</v>
      </c>
      <c r="AA44" s="43"/>
      <c r="AB44" s="43">
        <v>120</v>
      </c>
      <c r="AC44" s="43"/>
      <c r="AD44" s="43">
        <v>30</v>
      </c>
      <c r="AE44" s="43"/>
      <c r="AF44" s="43">
        <v>120</v>
      </c>
      <c r="AG44" s="43"/>
      <c r="AH44" s="43">
        <v>80</v>
      </c>
      <c r="AI44" s="43"/>
      <c r="AJ44" s="43">
        <v>120</v>
      </c>
      <c r="AK44" s="43"/>
      <c r="AL44" s="43">
        <v>80</v>
      </c>
      <c r="AM44" s="18"/>
      <c r="AN44" s="18"/>
      <c r="AO44" s="18">
        <v>8</v>
      </c>
      <c r="AP44" s="18">
        <v>6</v>
      </c>
      <c r="AQ44" s="18">
        <v>8</v>
      </c>
      <c r="AR44" s="18">
        <v>8</v>
      </c>
      <c r="AS44" s="43">
        <v>20</v>
      </c>
      <c r="AT44" s="49">
        <v>30</v>
      </c>
      <c r="AU44" s="49"/>
      <c r="AV44" s="49">
        <v>30</v>
      </c>
    </row>
    <row r="45" spans="1:48" s="10" customFormat="1" ht="34.5">
      <c r="A45" s="23"/>
      <c r="B45" s="16" t="s">
        <v>94</v>
      </c>
      <c r="C45" s="17"/>
      <c r="D45" s="17"/>
      <c r="E45" s="40"/>
      <c r="F45" s="40"/>
      <c r="G45" s="18"/>
      <c r="H45" s="18"/>
      <c r="I45" s="18"/>
      <c r="J45" s="18"/>
      <c r="K45" s="18"/>
      <c r="L45" s="18"/>
      <c r="M45" s="18"/>
      <c r="N45" s="40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18"/>
      <c r="AN45" s="18"/>
      <c r="AO45" s="18"/>
      <c r="AP45" s="18"/>
      <c r="AQ45" s="18"/>
      <c r="AR45" s="18"/>
      <c r="AS45" s="43"/>
      <c r="AT45" s="49"/>
      <c r="AU45" s="49"/>
      <c r="AV45" s="49"/>
    </row>
    <row r="46" spans="1:48" s="10" customFormat="1" ht="34.5">
      <c r="A46" s="23"/>
      <c r="B46" s="16" t="s">
        <v>95</v>
      </c>
      <c r="C46" s="17"/>
      <c r="D46" s="17"/>
      <c r="E46" s="40"/>
      <c r="F46" s="40"/>
      <c r="G46" s="18"/>
      <c r="H46" s="18"/>
      <c r="I46" s="18"/>
      <c r="J46" s="18"/>
      <c r="K46" s="18"/>
      <c r="L46" s="18"/>
      <c r="M46" s="18"/>
      <c r="N46" s="40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18"/>
      <c r="AN46" s="18"/>
      <c r="AO46" s="18"/>
      <c r="AP46" s="18"/>
      <c r="AQ46" s="18"/>
      <c r="AR46" s="18"/>
      <c r="AS46" s="43"/>
      <c r="AT46" s="49"/>
      <c r="AU46" s="49"/>
      <c r="AV46" s="49"/>
    </row>
    <row r="47" spans="1:48" s="10" customFormat="1" ht="34.5">
      <c r="A47" s="23"/>
      <c r="B47" s="16" t="s">
        <v>96</v>
      </c>
      <c r="C47" s="17"/>
      <c r="D47" s="17"/>
      <c r="E47" s="40"/>
      <c r="F47" s="40"/>
      <c r="G47" s="18"/>
      <c r="H47" s="18"/>
      <c r="I47" s="18"/>
      <c r="J47" s="18"/>
      <c r="K47" s="18"/>
      <c r="L47" s="18"/>
      <c r="M47" s="18"/>
      <c r="N47" s="40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18"/>
      <c r="AN47" s="18"/>
      <c r="AO47" s="18"/>
      <c r="AP47" s="18"/>
      <c r="AQ47" s="18"/>
      <c r="AR47" s="18"/>
      <c r="AS47" s="43"/>
      <c r="AT47" s="49"/>
      <c r="AU47" s="49"/>
      <c r="AV47" s="49"/>
    </row>
    <row r="48" spans="1:48" s="10" customFormat="1" ht="58.5" customHeight="1">
      <c r="A48" s="23"/>
      <c r="B48" s="16" t="s">
        <v>97</v>
      </c>
      <c r="C48" s="17"/>
      <c r="D48" s="17"/>
      <c r="E48" s="40"/>
      <c r="F48" s="40"/>
      <c r="G48" s="18"/>
      <c r="H48" s="18"/>
      <c r="I48" s="18"/>
      <c r="J48" s="18"/>
      <c r="K48" s="18"/>
      <c r="L48" s="18"/>
      <c r="M48" s="18"/>
      <c r="N48" s="40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18"/>
      <c r="AN48" s="18"/>
      <c r="AO48" s="18"/>
      <c r="AP48" s="18"/>
      <c r="AQ48" s="18"/>
      <c r="AR48" s="18"/>
      <c r="AS48" s="43"/>
      <c r="AT48" s="49"/>
      <c r="AU48" s="49"/>
      <c r="AV48" s="49"/>
    </row>
    <row r="49" spans="1:48" s="10" customFormat="1" ht="58.5" customHeight="1">
      <c r="A49" s="23"/>
      <c r="B49" s="16" t="s">
        <v>98</v>
      </c>
      <c r="C49" s="17"/>
      <c r="D49" s="17"/>
      <c r="E49" s="40"/>
      <c r="F49" s="40"/>
      <c r="G49" s="18"/>
      <c r="H49" s="18"/>
      <c r="I49" s="18"/>
      <c r="J49" s="18"/>
      <c r="K49" s="18"/>
      <c r="L49" s="18"/>
      <c r="M49" s="18"/>
      <c r="N49" s="40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18"/>
      <c r="AN49" s="18"/>
      <c r="AO49" s="18"/>
      <c r="AP49" s="18"/>
      <c r="AQ49" s="18"/>
      <c r="AR49" s="18"/>
      <c r="AS49" s="43"/>
      <c r="AT49" s="49"/>
      <c r="AU49" s="49"/>
      <c r="AV49" s="49"/>
    </row>
    <row r="50" spans="1:48" s="10" customFormat="1" ht="34.5">
      <c r="A50" s="23"/>
      <c r="B50" s="16" t="s">
        <v>99</v>
      </c>
      <c r="C50" s="17"/>
      <c r="D50" s="17"/>
      <c r="E50" s="40"/>
      <c r="F50" s="40"/>
      <c r="G50" s="18"/>
      <c r="H50" s="18"/>
      <c r="I50" s="18"/>
      <c r="J50" s="18"/>
      <c r="K50" s="18"/>
      <c r="L50" s="18"/>
      <c r="M50" s="18"/>
      <c r="N50" s="40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18"/>
      <c r="AN50" s="18"/>
      <c r="AO50" s="18"/>
      <c r="AP50" s="18"/>
      <c r="AQ50" s="18"/>
      <c r="AR50" s="18"/>
      <c r="AS50" s="43"/>
      <c r="AT50" s="49"/>
      <c r="AU50" s="49"/>
      <c r="AV50" s="49"/>
    </row>
    <row r="51" spans="1:48" s="10" customFormat="1" ht="34.5">
      <c r="A51" s="23"/>
      <c r="B51" s="16" t="s">
        <v>100</v>
      </c>
      <c r="C51" s="17"/>
      <c r="D51" s="17"/>
      <c r="E51" s="40"/>
      <c r="F51" s="40"/>
      <c r="G51" s="18"/>
      <c r="H51" s="18"/>
      <c r="I51" s="18"/>
      <c r="J51" s="18"/>
      <c r="K51" s="18"/>
      <c r="L51" s="18"/>
      <c r="M51" s="18"/>
      <c r="N51" s="40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18"/>
      <c r="AN51" s="18"/>
      <c r="AO51" s="18"/>
      <c r="AP51" s="18"/>
      <c r="AQ51" s="18"/>
      <c r="AR51" s="18"/>
      <c r="AS51" s="43"/>
      <c r="AT51" s="49"/>
      <c r="AU51" s="49"/>
      <c r="AV51" s="49"/>
    </row>
    <row r="52" spans="1:48" s="10" customFormat="1" ht="34.5">
      <c r="A52" s="23"/>
      <c r="B52" s="16" t="s">
        <v>101</v>
      </c>
      <c r="C52" s="17"/>
      <c r="D52" s="17"/>
      <c r="E52" s="40"/>
      <c r="F52" s="40"/>
      <c r="G52" s="18"/>
      <c r="H52" s="18"/>
      <c r="I52" s="18"/>
      <c r="J52" s="18"/>
      <c r="K52" s="18"/>
      <c r="L52" s="18"/>
      <c r="M52" s="18"/>
      <c r="N52" s="40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18"/>
      <c r="AN52" s="18"/>
      <c r="AO52" s="18"/>
      <c r="AP52" s="18"/>
      <c r="AQ52" s="18"/>
      <c r="AR52" s="18"/>
      <c r="AS52" s="43"/>
      <c r="AT52" s="49"/>
      <c r="AU52" s="49"/>
      <c r="AV52" s="49"/>
    </row>
    <row r="53" spans="1:48" s="10" customFormat="1" ht="34.5">
      <c r="A53" s="23" t="s">
        <v>26</v>
      </c>
      <c r="B53" s="16" t="s">
        <v>42</v>
      </c>
      <c r="C53" s="17" t="s">
        <v>143</v>
      </c>
      <c r="D53" s="17">
        <f>SUM(AM53:AR53)</f>
        <v>10</v>
      </c>
      <c r="E53" s="40">
        <f>SUM(F53,N53)</f>
        <v>250</v>
      </c>
      <c r="F53" s="40">
        <f>SUM(G53:H53,M53)</f>
        <v>125</v>
      </c>
      <c r="G53" s="18">
        <f>SUM(O53,S53,W53,AA53,AE53,AI53)</f>
        <v>0</v>
      </c>
      <c r="H53" s="18">
        <f>SUM(P53,T53,X53,AB53,AF53,AJ53)</f>
        <v>75</v>
      </c>
      <c r="I53" s="18"/>
      <c r="J53" s="18"/>
      <c r="K53" s="18">
        <v>75</v>
      </c>
      <c r="L53" s="18"/>
      <c r="M53" s="18">
        <f>SUM(Q53,U53,Y53,AC53,AG53,AK53)</f>
        <v>50</v>
      </c>
      <c r="N53" s="40">
        <f>SUM(R53,V53,Z53,AD53,AH53,AL53)</f>
        <v>125</v>
      </c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>
        <v>15</v>
      </c>
      <c r="AC53" s="43"/>
      <c r="AD53" s="43">
        <v>10</v>
      </c>
      <c r="AE53" s="43"/>
      <c r="AF53" s="43">
        <v>30</v>
      </c>
      <c r="AG53" s="43">
        <v>25</v>
      </c>
      <c r="AH53" s="43">
        <v>20</v>
      </c>
      <c r="AI53" s="43"/>
      <c r="AJ53" s="43">
        <v>30</v>
      </c>
      <c r="AK53" s="43">
        <v>25</v>
      </c>
      <c r="AL53" s="43">
        <v>95</v>
      </c>
      <c r="AM53" s="18"/>
      <c r="AN53" s="18"/>
      <c r="AO53" s="42"/>
      <c r="AP53" s="18">
        <v>1</v>
      </c>
      <c r="AQ53" s="18">
        <v>3</v>
      </c>
      <c r="AR53" s="18">
        <v>6</v>
      </c>
      <c r="AS53" s="43">
        <v>5</v>
      </c>
      <c r="AT53" s="49">
        <v>10</v>
      </c>
      <c r="AU53" s="49"/>
      <c r="AV53" s="49">
        <v>10</v>
      </c>
    </row>
    <row r="54" spans="1:48" s="10" customFormat="1" ht="34.5">
      <c r="A54" s="23" t="s">
        <v>149</v>
      </c>
      <c r="B54" s="16" t="s">
        <v>138</v>
      </c>
      <c r="C54" s="17" t="s">
        <v>102</v>
      </c>
      <c r="D54" s="17">
        <f>SUM(AM54:AR54)</f>
        <v>18</v>
      </c>
      <c r="E54" s="40">
        <f>SUM(F54,N54)</f>
        <v>450</v>
      </c>
      <c r="F54" s="40">
        <f>SUM(G54:H54,M54)</f>
        <v>0</v>
      </c>
      <c r="G54" s="18">
        <f>SUM(O54,S54,W54,AA54,AE54,AI54)</f>
        <v>0</v>
      </c>
      <c r="H54" s="18">
        <f>SUM(P54,T54,X54,AB54,AF54,AJ54)</f>
        <v>0</v>
      </c>
      <c r="I54" s="18"/>
      <c r="J54" s="18"/>
      <c r="K54" s="18"/>
      <c r="L54" s="18"/>
      <c r="M54" s="18">
        <f>SUM(Q54,U54,Y54,AC54,AG54,AK54)</f>
        <v>0</v>
      </c>
      <c r="N54" s="40">
        <f>SUM(R54,V54,Z54,AD54,AH54,AL54)</f>
        <v>450</v>
      </c>
      <c r="O54" s="43"/>
      <c r="P54" s="43"/>
      <c r="Q54" s="43"/>
      <c r="R54" s="43"/>
      <c r="S54" s="43"/>
      <c r="T54" s="43"/>
      <c r="U54" s="43"/>
      <c r="V54" s="43">
        <v>225</v>
      </c>
      <c r="W54" s="43"/>
      <c r="X54" s="43"/>
      <c r="Y54" s="43"/>
      <c r="Z54" s="43"/>
      <c r="AA54" s="43"/>
      <c r="AB54" s="43"/>
      <c r="AC54" s="43"/>
      <c r="AD54" s="43">
        <v>225</v>
      </c>
      <c r="AE54" s="43"/>
      <c r="AF54" s="43"/>
      <c r="AG54" s="43"/>
      <c r="AH54" s="43"/>
      <c r="AI54" s="43"/>
      <c r="AJ54" s="43"/>
      <c r="AK54" s="43"/>
      <c r="AL54" s="43"/>
      <c r="AM54" s="18"/>
      <c r="AN54" s="18">
        <v>9</v>
      </c>
      <c r="AO54" s="18"/>
      <c r="AP54" s="18">
        <v>9</v>
      </c>
      <c r="AQ54" s="18"/>
      <c r="AR54" s="18"/>
      <c r="AS54" s="43"/>
      <c r="AT54" s="49">
        <v>18</v>
      </c>
      <c r="AU54" s="49"/>
      <c r="AV54" s="49"/>
    </row>
    <row r="55" spans="1:48" s="14" customFormat="1" ht="44.25">
      <c r="A55" s="9" t="s">
        <v>23</v>
      </c>
      <c r="B55" s="11" t="s">
        <v>113</v>
      </c>
      <c r="C55" s="9"/>
      <c r="D55" s="9">
        <f aca="true" t="shared" si="21" ref="D55:AT55">SUM(D56:D62)</f>
        <v>24</v>
      </c>
      <c r="E55" s="12">
        <f t="shared" si="21"/>
        <v>600</v>
      </c>
      <c r="F55" s="12">
        <f t="shared" si="21"/>
        <v>295</v>
      </c>
      <c r="G55" s="13">
        <f t="shared" si="21"/>
        <v>0</v>
      </c>
      <c r="H55" s="13">
        <f t="shared" si="21"/>
        <v>195</v>
      </c>
      <c r="I55" s="13">
        <f t="shared" si="21"/>
        <v>0</v>
      </c>
      <c r="J55" s="13">
        <f t="shared" si="21"/>
        <v>95</v>
      </c>
      <c r="K55" s="13">
        <f t="shared" si="21"/>
        <v>100</v>
      </c>
      <c r="L55" s="13">
        <f t="shared" si="21"/>
        <v>0</v>
      </c>
      <c r="M55" s="13">
        <f t="shared" si="21"/>
        <v>100</v>
      </c>
      <c r="N55" s="12">
        <f t="shared" si="21"/>
        <v>305</v>
      </c>
      <c r="O55" s="13">
        <f t="shared" si="21"/>
        <v>0</v>
      </c>
      <c r="P55" s="13">
        <f t="shared" si="21"/>
        <v>0</v>
      </c>
      <c r="Q55" s="13">
        <f t="shared" si="21"/>
        <v>0</v>
      </c>
      <c r="R55" s="13">
        <f t="shared" si="21"/>
        <v>0</v>
      </c>
      <c r="S55" s="13">
        <f t="shared" si="21"/>
        <v>0</v>
      </c>
      <c r="T55" s="13">
        <f t="shared" si="21"/>
        <v>0</v>
      </c>
      <c r="U55" s="13">
        <f t="shared" si="21"/>
        <v>0</v>
      </c>
      <c r="V55" s="13">
        <f t="shared" si="21"/>
        <v>0</v>
      </c>
      <c r="W55" s="13">
        <f t="shared" si="21"/>
        <v>0</v>
      </c>
      <c r="X55" s="13">
        <f t="shared" si="21"/>
        <v>0</v>
      </c>
      <c r="Y55" s="13">
        <f t="shared" si="21"/>
        <v>0</v>
      </c>
      <c r="Z55" s="13">
        <f t="shared" si="21"/>
        <v>0</v>
      </c>
      <c r="AA55" s="13">
        <f t="shared" si="21"/>
        <v>0</v>
      </c>
      <c r="AB55" s="13">
        <f t="shared" si="21"/>
        <v>0</v>
      </c>
      <c r="AC55" s="13">
        <f t="shared" si="21"/>
        <v>0</v>
      </c>
      <c r="AD55" s="13">
        <f t="shared" si="21"/>
        <v>0</v>
      </c>
      <c r="AE55" s="13">
        <f t="shared" si="21"/>
        <v>0</v>
      </c>
      <c r="AF55" s="13">
        <f t="shared" si="21"/>
        <v>90</v>
      </c>
      <c r="AG55" s="13">
        <f t="shared" si="21"/>
        <v>45</v>
      </c>
      <c r="AH55" s="13">
        <f t="shared" si="21"/>
        <v>165</v>
      </c>
      <c r="AI55" s="13">
        <f t="shared" si="21"/>
        <v>0</v>
      </c>
      <c r="AJ55" s="13">
        <f t="shared" si="21"/>
        <v>105</v>
      </c>
      <c r="AK55" s="13">
        <f t="shared" si="21"/>
        <v>55</v>
      </c>
      <c r="AL55" s="13">
        <f t="shared" si="21"/>
        <v>140</v>
      </c>
      <c r="AM55" s="13">
        <f t="shared" si="21"/>
        <v>0</v>
      </c>
      <c r="AN55" s="13">
        <f t="shared" si="21"/>
        <v>0</v>
      </c>
      <c r="AO55" s="13">
        <f t="shared" si="21"/>
        <v>0</v>
      </c>
      <c r="AP55" s="13">
        <f t="shared" si="21"/>
        <v>0</v>
      </c>
      <c r="AQ55" s="13">
        <f t="shared" si="21"/>
        <v>12</v>
      </c>
      <c r="AR55" s="13">
        <f t="shared" si="21"/>
        <v>12</v>
      </c>
      <c r="AS55" s="13">
        <f t="shared" si="21"/>
        <v>13</v>
      </c>
      <c r="AT55" s="50">
        <f t="shared" si="21"/>
        <v>24</v>
      </c>
      <c r="AU55" s="50"/>
      <c r="AV55" s="50">
        <f>SUM(AV56:AV62)</f>
        <v>24</v>
      </c>
    </row>
    <row r="56" spans="1:48" s="10" customFormat="1" ht="34.5">
      <c r="A56" s="15" t="s">
        <v>5</v>
      </c>
      <c r="B56" s="16" t="s">
        <v>44</v>
      </c>
      <c r="C56" s="17" t="s">
        <v>92</v>
      </c>
      <c r="D56" s="17">
        <f aca="true" t="shared" si="22" ref="D56:D62">SUM(AM56:AR56)</f>
        <v>3</v>
      </c>
      <c r="E56" s="40">
        <f aca="true" t="shared" si="23" ref="E56:E62">SUM(F56,N56)</f>
        <v>75</v>
      </c>
      <c r="F56" s="40">
        <f aca="true" t="shared" si="24" ref="F56:F62">SUM(G56:H56,M56)</f>
        <v>45</v>
      </c>
      <c r="G56" s="18">
        <f aca="true" t="shared" si="25" ref="G56:H62">SUM(O56,S56,W56,AA56,AE56,AI56)</f>
        <v>0</v>
      </c>
      <c r="H56" s="18">
        <f t="shared" si="25"/>
        <v>30</v>
      </c>
      <c r="I56" s="18"/>
      <c r="J56" s="18">
        <v>15</v>
      </c>
      <c r="K56" s="18">
        <v>15</v>
      </c>
      <c r="L56" s="18"/>
      <c r="M56" s="18">
        <f aca="true" t="shared" si="26" ref="M56:N62">SUM(Q56,U56,Y56,AC56,AG56,AK56)</f>
        <v>15</v>
      </c>
      <c r="N56" s="40">
        <f t="shared" si="26"/>
        <v>30</v>
      </c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>
        <v>30</v>
      </c>
      <c r="AK56" s="43">
        <v>15</v>
      </c>
      <c r="AL56" s="43">
        <v>30</v>
      </c>
      <c r="AM56" s="18"/>
      <c r="AN56" s="18"/>
      <c r="AO56" s="18"/>
      <c r="AP56" s="18"/>
      <c r="AQ56" s="18"/>
      <c r="AR56" s="18">
        <v>3</v>
      </c>
      <c r="AS56" s="43">
        <v>2</v>
      </c>
      <c r="AT56" s="49">
        <v>3</v>
      </c>
      <c r="AU56" s="49"/>
      <c r="AV56" s="49">
        <v>3</v>
      </c>
    </row>
    <row r="57" spans="1:48" s="10" customFormat="1" ht="34.5">
      <c r="A57" s="15" t="s">
        <v>4</v>
      </c>
      <c r="B57" s="16" t="s">
        <v>45</v>
      </c>
      <c r="C57" s="17" t="s">
        <v>84</v>
      </c>
      <c r="D57" s="17">
        <f t="shared" si="22"/>
        <v>4</v>
      </c>
      <c r="E57" s="40">
        <f t="shared" si="23"/>
        <v>100</v>
      </c>
      <c r="F57" s="40">
        <f t="shared" si="24"/>
        <v>45</v>
      </c>
      <c r="G57" s="18">
        <f t="shared" si="25"/>
        <v>0</v>
      </c>
      <c r="H57" s="18">
        <f t="shared" si="25"/>
        <v>30</v>
      </c>
      <c r="I57" s="18"/>
      <c r="J57" s="18">
        <v>15</v>
      </c>
      <c r="K57" s="18">
        <v>15</v>
      </c>
      <c r="L57" s="18"/>
      <c r="M57" s="18">
        <f t="shared" si="26"/>
        <v>15</v>
      </c>
      <c r="N57" s="40">
        <f t="shared" si="26"/>
        <v>55</v>
      </c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>
        <v>30</v>
      </c>
      <c r="AG57" s="43">
        <v>15</v>
      </c>
      <c r="AH57" s="43">
        <v>55</v>
      </c>
      <c r="AI57" s="43"/>
      <c r="AJ57" s="43"/>
      <c r="AK57" s="43"/>
      <c r="AL57" s="43"/>
      <c r="AM57" s="18"/>
      <c r="AN57" s="18"/>
      <c r="AO57" s="18"/>
      <c r="AP57" s="18"/>
      <c r="AQ57" s="18">
        <v>4</v>
      </c>
      <c r="AR57" s="18"/>
      <c r="AS57" s="43">
        <v>2</v>
      </c>
      <c r="AT57" s="49">
        <v>4</v>
      </c>
      <c r="AU57" s="49"/>
      <c r="AV57" s="49">
        <v>4</v>
      </c>
    </row>
    <row r="58" spans="1:48" s="10" customFormat="1" ht="34.5">
      <c r="A58" s="15" t="s">
        <v>3</v>
      </c>
      <c r="B58" s="16" t="s">
        <v>126</v>
      </c>
      <c r="C58" s="17" t="s">
        <v>84</v>
      </c>
      <c r="D58" s="17">
        <f t="shared" si="22"/>
        <v>4</v>
      </c>
      <c r="E58" s="40">
        <f t="shared" si="23"/>
        <v>100</v>
      </c>
      <c r="F58" s="40">
        <f t="shared" si="24"/>
        <v>45</v>
      </c>
      <c r="G58" s="18">
        <f t="shared" si="25"/>
        <v>0</v>
      </c>
      <c r="H58" s="18">
        <f t="shared" si="25"/>
        <v>30</v>
      </c>
      <c r="I58" s="18"/>
      <c r="J58" s="18">
        <v>15</v>
      </c>
      <c r="K58" s="18">
        <v>15</v>
      </c>
      <c r="L58" s="18"/>
      <c r="M58" s="18">
        <f t="shared" si="26"/>
        <v>15</v>
      </c>
      <c r="N58" s="40">
        <f t="shared" si="26"/>
        <v>55</v>
      </c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>
        <v>30</v>
      </c>
      <c r="AG58" s="43">
        <v>15</v>
      </c>
      <c r="AH58" s="43">
        <v>55</v>
      </c>
      <c r="AI58" s="43"/>
      <c r="AJ58" s="43"/>
      <c r="AK58" s="43"/>
      <c r="AL58" s="43"/>
      <c r="AM58" s="18"/>
      <c r="AN58" s="18"/>
      <c r="AO58" s="18"/>
      <c r="AP58" s="18"/>
      <c r="AQ58" s="18">
        <v>4</v>
      </c>
      <c r="AR58" s="18"/>
      <c r="AS58" s="43">
        <v>2</v>
      </c>
      <c r="AT58" s="49">
        <v>4</v>
      </c>
      <c r="AU58" s="49"/>
      <c r="AV58" s="49">
        <v>4</v>
      </c>
    </row>
    <row r="59" spans="1:48" s="10" customFormat="1" ht="34.5">
      <c r="A59" s="15" t="s">
        <v>2</v>
      </c>
      <c r="B59" s="16" t="s">
        <v>46</v>
      </c>
      <c r="C59" s="17" t="s">
        <v>92</v>
      </c>
      <c r="D59" s="17">
        <f t="shared" si="22"/>
        <v>3</v>
      </c>
      <c r="E59" s="40">
        <f t="shared" si="23"/>
        <v>75</v>
      </c>
      <c r="F59" s="40">
        <f t="shared" si="24"/>
        <v>45</v>
      </c>
      <c r="G59" s="18">
        <f t="shared" si="25"/>
        <v>0</v>
      </c>
      <c r="H59" s="18">
        <f t="shared" si="25"/>
        <v>30</v>
      </c>
      <c r="I59" s="18"/>
      <c r="J59" s="18">
        <v>15</v>
      </c>
      <c r="K59" s="18">
        <v>15</v>
      </c>
      <c r="L59" s="18"/>
      <c r="M59" s="18">
        <f t="shared" si="26"/>
        <v>15</v>
      </c>
      <c r="N59" s="40">
        <f t="shared" si="26"/>
        <v>30</v>
      </c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>
        <v>30</v>
      </c>
      <c r="AK59" s="43">
        <v>15</v>
      </c>
      <c r="AL59" s="43">
        <v>30</v>
      </c>
      <c r="AM59" s="18"/>
      <c r="AN59" s="18"/>
      <c r="AO59" s="18"/>
      <c r="AP59" s="18"/>
      <c r="AQ59" s="18"/>
      <c r="AR59" s="18">
        <v>3</v>
      </c>
      <c r="AS59" s="43">
        <v>2</v>
      </c>
      <c r="AT59" s="49">
        <v>3</v>
      </c>
      <c r="AU59" s="49"/>
      <c r="AV59" s="49">
        <v>3</v>
      </c>
    </row>
    <row r="60" spans="1:48" s="10" customFormat="1" ht="44.25" customHeight="1">
      <c r="A60" s="15" t="s">
        <v>1</v>
      </c>
      <c r="B60" s="16" t="s">
        <v>47</v>
      </c>
      <c r="C60" s="17" t="s">
        <v>92</v>
      </c>
      <c r="D60" s="17">
        <f t="shared" si="22"/>
        <v>4</v>
      </c>
      <c r="E60" s="40">
        <f t="shared" si="23"/>
        <v>100</v>
      </c>
      <c r="F60" s="40">
        <f t="shared" si="24"/>
        <v>45</v>
      </c>
      <c r="G60" s="18">
        <f t="shared" si="25"/>
        <v>0</v>
      </c>
      <c r="H60" s="18">
        <f t="shared" si="25"/>
        <v>30</v>
      </c>
      <c r="I60" s="18"/>
      <c r="J60" s="18">
        <v>15</v>
      </c>
      <c r="K60" s="18">
        <v>15</v>
      </c>
      <c r="L60" s="18"/>
      <c r="M60" s="18">
        <f t="shared" si="26"/>
        <v>15</v>
      </c>
      <c r="N60" s="40">
        <f t="shared" si="26"/>
        <v>55</v>
      </c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>
        <v>30</v>
      </c>
      <c r="AK60" s="43">
        <v>15</v>
      </c>
      <c r="AL60" s="43">
        <v>55</v>
      </c>
      <c r="AM60" s="18"/>
      <c r="AN60" s="18"/>
      <c r="AO60" s="18"/>
      <c r="AP60" s="18"/>
      <c r="AQ60" s="18"/>
      <c r="AR60" s="18">
        <v>4</v>
      </c>
      <c r="AS60" s="43">
        <v>2</v>
      </c>
      <c r="AT60" s="49">
        <v>4</v>
      </c>
      <c r="AU60" s="49"/>
      <c r="AV60" s="49">
        <v>4</v>
      </c>
    </row>
    <row r="61" spans="1:48" s="10" customFormat="1" ht="34.5">
      <c r="A61" s="15" t="s">
        <v>0</v>
      </c>
      <c r="B61" s="16" t="s">
        <v>122</v>
      </c>
      <c r="C61" s="17" t="s">
        <v>84</v>
      </c>
      <c r="D61" s="17">
        <f t="shared" si="22"/>
        <v>4</v>
      </c>
      <c r="E61" s="40">
        <f t="shared" si="23"/>
        <v>100</v>
      </c>
      <c r="F61" s="40">
        <f t="shared" si="24"/>
        <v>45</v>
      </c>
      <c r="G61" s="18">
        <f t="shared" si="25"/>
        <v>0</v>
      </c>
      <c r="H61" s="18">
        <f t="shared" si="25"/>
        <v>30</v>
      </c>
      <c r="I61" s="18"/>
      <c r="J61" s="18">
        <v>15</v>
      </c>
      <c r="K61" s="18">
        <v>15</v>
      </c>
      <c r="L61" s="18"/>
      <c r="M61" s="18">
        <f t="shared" si="26"/>
        <v>15</v>
      </c>
      <c r="N61" s="40">
        <f t="shared" si="26"/>
        <v>55</v>
      </c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>
        <v>30</v>
      </c>
      <c r="AG61" s="43">
        <v>15</v>
      </c>
      <c r="AH61" s="43">
        <v>55</v>
      </c>
      <c r="AI61" s="43"/>
      <c r="AJ61" s="43"/>
      <c r="AK61" s="43"/>
      <c r="AL61" s="43"/>
      <c r="AM61" s="18"/>
      <c r="AN61" s="18"/>
      <c r="AO61" s="18"/>
      <c r="AP61" s="18"/>
      <c r="AQ61" s="18">
        <v>4</v>
      </c>
      <c r="AR61" s="18"/>
      <c r="AS61" s="43">
        <v>2</v>
      </c>
      <c r="AT61" s="49">
        <v>4</v>
      </c>
      <c r="AU61" s="49"/>
      <c r="AV61" s="49">
        <v>4</v>
      </c>
    </row>
    <row r="62" spans="1:48" s="10" customFormat="1" ht="34.5">
      <c r="A62" s="15" t="s">
        <v>10</v>
      </c>
      <c r="B62" s="16" t="s">
        <v>120</v>
      </c>
      <c r="C62" s="21" t="s">
        <v>92</v>
      </c>
      <c r="D62" s="21">
        <f t="shared" si="22"/>
        <v>2</v>
      </c>
      <c r="E62" s="40">
        <f t="shared" si="23"/>
        <v>50</v>
      </c>
      <c r="F62" s="40">
        <f t="shared" si="24"/>
        <v>25</v>
      </c>
      <c r="G62" s="18">
        <f t="shared" si="25"/>
        <v>0</v>
      </c>
      <c r="H62" s="18">
        <f t="shared" si="25"/>
        <v>15</v>
      </c>
      <c r="I62" s="18"/>
      <c r="J62" s="18">
        <v>5</v>
      </c>
      <c r="K62" s="18">
        <v>10</v>
      </c>
      <c r="L62" s="18"/>
      <c r="M62" s="18">
        <f t="shared" si="26"/>
        <v>10</v>
      </c>
      <c r="N62" s="40">
        <f t="shared" si="26"/>
        <v>25</v>
      </c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>
        <v>15</v>
      </c>
      <c r="AK62" s="43">
        <v>10</v>
      </c>
      <c r="AL62" s="43">
        <v>25</v>
      </c>
      <c r="AM62" s="18"/>
      <c r="AN62" s="18"/>
      <c r="AO62" s="18"/>
      <c r="AP62" s="18"/>
      <c r="AQ62" s="18"/>
      <c r="AR62" s="18">
        <v>2</v>
      </c>
      <c r="AS62" s="43">
        <v>1</v>
      </c>
      <c r="AT62" s="49">
        <v>2</v>
      </c>
      <c r="AU62" s="49"/>
      <c r="AV62" s="49">
        <v>2</v>
      </c>
    </row>
    <row r="63" spans="1:48" s="10" customFormat="1" ht="34.5">
      <c r="A63" s="9" t="s">
        <v>24</v>
      </c>
      <c r="B63" s="11" t="s">
        <v>118</v>
      </c>
      <c r="C63" s="25"/>
      <c r="D63" s="48">
        <f aca="true" t="shared" si="27" ref="D63:AT63">SUM(D64:D70)</f>
        <v>24</v>
      </c>
      <c r="E63" s="12">
        <f t="shared" si="27"/>
        <v>600</v>
      </c>
      <c r="F63" s="12">
        <f t="shared" si="27"/>
        <v>295</v>
      </c>
      <c r="G63" s="13">
        <f t="shared" si="27"/>
        <v>0</v>
      </c>
      <c r="H63" s="13">
        <f t="shared" si="27"/>
        <v>195</v>
      </c>
      <c r="I63" s="13">
        <f t="shared" si="27"/>
        <v>0</v>
      </c>
      <c r="J63" s="13">
        <f t="shared" si="27"/>
        <v>95</v>
      </c>
      <c r="K63" s="13">
        <f t="shared" si="27"/>
        <v>100</v>
      </c>
      <c r="L63" s="13">
        <f t="shared" si="27"/>
        <v>0</v>
      </c>
      <c r="M63" s="13">
        <f t="shared" si="27"/>
        <v>100</v>
      </c>
      <c r="N63" s="12">
        <f t="shared" si="27"/>
        <v>305</v>
      </c>
      <c r="O63" s="13">
        <f t="shared" si="27"/>
        <v>0</v>
      </c>
      <c r="P63" s="13">
        <f t="shared" si="27"/>
        <v>0</v>
      </c>
      <c r="Q63" s="13">
        <f t="shared" si="27"/>
        <v>0</v>
      </c>
      <c r="R63" s="13">
        <f t="shared" si="27"/>
        <v>0</v>
      </c>
      <c r="S63" s="13">
        <f t="shared" si="27"/>
        <v>0</v>
      </c>
      <c r="T63" s="13">
        <f t="shared" si="27"/>
        <v>0</v>
      </c>
      <c r="U63" s="13">
        <f t="shared" si="27"/>
        <v>0</v>
      </c>
      <c r="V63" s="13">
        <f t="shared" si="27"/>
        <v>0</v>
      </c>
      <c r="W63" s="13">
        <f t="shared" si="27"/>
        <v>0</v>
      </c>
      <c r="X63" s="13">
        <f t="shared" si="27"/>
        <v>0</v>
      </c>
      <c r="Y63" s="13">
        <f t="shared" si="27"/>
        <v>0</v>
      </c>
      <c r="Z63" s="13">
        <f t="shared" si="27"/>
        <v>0</v>
      </c>
      <c r="AA63" s="13">
        <f t="shared" si="27"/>
        <v>0</v>
      </c>
      <c r="AB63" s="13">
        <f t="shared" si="27"/>
        <v>0</v>
      </c>
      <c r="AC63" s="13">
        <f t="shared" si="27"/>
        <v>0</v>
      </c>
      <c r="AD63" s="13">
        <f t="shared" si="27"/>
        <v>0</v>
      </c>
      <c r="AE63" s="13">
        <f t="shared" si="27"/>
        <v>0</v>
      </c>
      <c r="AF63" s="13">
        <f t="shared" si="27"/>
        <v>90</v>
      </c>
      <c r="AG63" s="13">
        <f t="shared" si="27"/>
        <v>45</v>
      </c>
      <c r="AH63" s="13">
        <f t="shared" si="27"/>
        <v>165</v>
      </c>
      <c r="AI63" s="13">
        <f t="shared" si="27"/>
        <v>0</v>
      </c>
      <c r="AJ63" s="13">
        <f t="shared" si="27"/>
        <v>105</v>
      </c>
      <c r="AK63" s="13">
        <f t="shared" si="27"/>
        <v>55</v>
      </c>
      <c r="AL63" s="13">
        <f t="shared" si="27"/>
        <v>140</v>
      </c>
      <c r="AM63" s="13">
        <f t="shared" si="27"/>
        <v>0</v>
      </c>
      <c r="AN63" s="13">
        <f t="shared" si="27"/>
        <v>0</v>
      </c>
      <c r="AO63" s="13">
        <f t="shared" si="27"/>
        <v>0</v>
      </c>
      <c r="AP63" s="13">
        <f t="shared" si="27"/>
        <v>0</v>
      </c>
      <c r="AQ63" s="13">
        <f t="shared" si="27"/>
        <v>12</v>
      </c>
      <c r="AR63" s="13">
        <f t="shared" si="27"/>
        <v>12</v>
      </c>
      <c r="AS63" s="13">
        <f t="shared" si="27"/>
        <v>13</v>
      </c>
      <c r="AT63" s="50">
        <f t="shared" si="27"/>
        <v>24</v>
      </c>
      <c r="AU63" s="50"/>
      <c r="AV63" s="50">
        <f>SUM(AV64:AV70)</f>
        <v>24</v>
      </c>
    </row>
    <row r="64" spans="1:48" s="10" customFormat="1" ht="34.5">
      <c r="A64" s="15" t="s">
        <v>5</v>
      </c>
      <c r="B64" s="16" t="s">
        <v>127</v>
      </c>
      <c r="C64" s="17" t="s">
        <v>84</v>
      </c>
      <c r="D64" s="17">
        <f aca="true" t="shared" si="28" ref="D64:D70">SUM(AM64:AR64)</f>
        <v>4</v>
      </c>
      <c r="E64" s="40">
        <f aca="true" t="shared" si="29" ref="E64:E70">SUM(F64,N64)</f>
        <v>100</v>
      </c>
      <c r="F64" s="40">
        <f aca="true" t="shared" si="30" ref="F64:F70">SUM(G64:H64,M64)</f>
        <v>45</v>
      </c>
      <c r="G64" s="18">
        <f aca="true" t="shared" si="31" ref="G64:H70">SUM(O64,S64,W64,AA64,AE64,AI64)</f>
        <v>0</v>
      </c>
      <c r="H64" s="18">
        <f t="shared" si="31"/>
        <v>30</v>
      </c>
      <c r="I64" s="18"/>
      <c r="J64" s="18">
        <v>15</v>
      </c>
      <c r="K64" s="18">
        <v>15</v>
      </c>
      <c r="L64" s="18"/>
      <c r="M64" s="18">
        <f aca="true" t="shared" si="32" ref="M64:N70">SUM(Q64,U64,Y64,AC64,AG64,AK64)</f>
        <v>15</v>
      </c>
      <c r="N64" s="40">
        <f t="shared" si="32"/>
        <v>55</v>
      </c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>
        <v>30</v>
      </c>
      <c r="AG64" s="43">
        <v>15</v>
      </c>
      <c r="AH64" s="43">
        <v>55</v>
      </c>
      <c r="AI64" s="43"/>
      <c r="AJ64" s="43"/>
      <c r="AK64" s="43"/>
      <c r="AL64" s="43"/>
      <c r="AM64" s="18"/>
      <c r="AN64" s="18"/>
      <c r="AO64" s="18"/>
      <c r="AP64" s="18"/>
      <c r="AQ64" s="18">
        <v>4</v>
      </c>
      <c r="AR64" s="18"/>
      <c r="AS64" s="43">
        <v>2</v>
      </c>
      <c r="AT64" s="49">
        <v>4</v>
      </c>
      <c r="AU64" s="49"/>
      <c r="AV64" s="49">
        <v>4</v>
      </c>
    </row>
    <row r="65" spans="1:48" s="10" customFormat="1" ht="54" customHeight="1">
      <c r="A65" s="15" t="s">
        <v>4</v>
      </c>
      <c r="B65" s="16" t="s">
        <v>121</v>
      </c>
      <c r="C65" s="17" t="s">
        <v>92</v>
      </c>
      <c r="D65" s="17">
        <f t="shared" si="28"/>
        <v>3</v>
      </c>
      <c r="E65" s="40">
        <f t="shared" si="29"/>
        <v>75</v>
      </c>
      <c r="F65" s="40">
        <f t="shared" si="30"/>
        <v>45</v>
      </c>
      <c r="G65" s="18">
        <f t="shared" si="31"/>
        <v>0</v>
      </c>
      <c r="H65" s="18">
        <f t="shared" si="31"/>
        <v>30</v>
      </c>
      <c r="I65" s="18"/>
      <c r="J65" s="18">
        <v>15</v>
      </c>
      <c r="K65" s="18">
        <v>15</v>
      </c>
      <c r="L65" s="18"/>
      <c r="M65" s="18">
        <f t="shared" si="32"/>
        <v>15</v>
      </c>
      <c r="N65" s="40">
        <f t="shared" si="32"/>
        <v>30</v>
      </c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>
        <v>30</v>
      </c>
      <c r="AK65" s="43">
        <v>15</v>
      </c>
      <c r="AL65" s="43">
        <v>30</v>
      </c>
      <c r="AM65" s="18"/>
      <c r="AN65" s="18"/>
      <c r="AO65" s="18"/>
      <c r="AP65" s="18"/>
      <c r="AQ65" s="18"/>
      <c r="AR65" s="18">
        <v>3</v>
      </c>
      <c r="AS65" s="43">
        <v>2</v>
      </c>
      <c r="AT65" s="49">
        <v>3</v>
      </c>
      <c r="AU65" s="49"/>
      <c r="AV65" s="49">
        <v>3</v>
      </c>
    </row>
    <row r="66" spans="1:48" s="10" customFormat="1" ht="33" customHeight="1">
      <c r="A66" s="15" t="s">
        <v>3</v>
      </c>
      <c r="B66" s="16" t="s">
        <v>115</v>
      </c>
      <c r="C66" s="17" t="s">
        <v>92</v>
      </c>
      <c r="D66" s="17">
        <f t="shared" si="28"/>
        <v>3</v>
      </c>
      <c r="E66" s="40">
        <f t="shared" si="29"/>
        <v>75</v>
      </c>
      <c r="F66" s="40">
        <f t="shared" si="30"/>
        <v>45</v>
      </c>
      <c r="G66" s="18">
        <f t="shared" si="31"/>
        <v>0</v>
      </c>
      <c r="H66" s="18">
        <f t="shared" si="31"/>
        <v>30</v>
      </c>
      <c r="I66" s="18"/>
      <c r="J66" s="18">
        <v>15</v>
      </c>
      <c r="K66" s="18">
        <v>15</v>
      </c>
      <c r="L66" s="18"/>
      <c r="M66" s="18">
        <f t="shared" si="32"/>
        <v>15</v>
      </c>
      <c r="N66" s="40">
        <f t="shared" si="32"/>
        <v>30</v>
      </c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>
        <v>30</v>
      </c>
      <c r="AK66" s="43">
        <v>15</v>
      </c>
      <c r="AL66" s="43">
        <v>30</v>
      </c>
      <c r="AM66" s="18"/>
      <c r="AN66" s="18"/>
      <c r="AO66" s="18"/>
      <c r="AP66" s="18"/>
      <c r="AQ66" s="18"/>
      <c r="AR66" s="18">
        <v>3</v>
      </c>
      <c r="AS66" s="43">
        <v>2</v>
      </c>
      <c r="AT66" s="49">
        <v>3</v>
      </c>
      <c r="AU66" s="49"/>
      <c r="AV66" s="49">
        <v>3</v>
      </c>
    </row>
    <row r="67" spans="1:48" s="10" customFormat="1" ht="48" customHeight="1">
      <c r="A67" s="15" t="s">
        <v>2</v>
      </c>
      <c r="B67" s="16" t="s">
        <v>114</v>
      </c>
      <c r="C67" s="17" t="s">
        <v>84</v>
      </c>
      <c r="D67" s="17">
        <f t="shared" si="28"/>
        <v>4</v>
      </c>
      <c r="E67" s="40">
        <f t="shared" si="29"/>
        <v>100</v>
      </c>
      <c r="F67" s="40">
        <f t="shared" si="30"/>
        <v>45</v>
      </c>
      <c r="G67" s="18">
        <f t="shared" si="31"/>
        <v>0</v>
      </c>
      <c r="H67" s="18">
        <f t="shared" si="31"/>
        <v>30</v>
      </c>
      <c r="I67" s="18"/>
      <c r="J67" s="18">
        <v>15</v>
      </c>
      <c r="K67" s="18">
        <v>15</v>
      </c>
      <c r="L67" s="18"/>
      <c r="M67" s="18">
        <f t="shared" si="32"/>
        <v>15</v>
      </c>
      <c r="N67" s="40">
        <f t="shared" si="32"/>
        <v>55</v>
      </c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>
        <v>30</v>
      </c>
      <c r="AG67" s="43">
        <v>15</v>
      </c>
      <c r="AH67" s="43">
        <v>55</v>
      </c>
      <c r="AI67" s="43"/>
      <c r="AJ67" s="43"/>
      <c r="AK67" s="43"/>
      <c r="AL67" s="43"/>
      <c r="AM67" s="18"/>
      <c r="AN67" s="18"/>
      <c r="AO67" s="18"/>
      <c r="AP67" s="18"/>
      <c r="AQ67" s="18">
        <v>4</v>
      </c>
      <c r="AR67" s="18"/>
      <c r="AS67" s="43">
        <v>2</v>
      </c>
      <c r="AT67" s="49">
        <v>4</v>
      </c>
      <c r="AU67" s="49"/>
      <c r="AV67" s="49">
        <v>4</v>
      </c>
    </row>
    <row r="68" spans="1:48" s="10" customFormat="1" ht="34.5">
      <c r="A68" s="15" t="s">
        <v>1</v>
      </c>
      <c r="B68" s="16" t="s">
        <v>116</v>
      </c>
      <c r="C68" s="17" t="s">
        <v>84</v>
      </c>
      <c r="D68" s="17">
        <f t="shared" si="28"/>
        <v>4</v>
      </c>
      <c r="E68" s="40">
        <f t="shared" si="29"/>
        <v>100</v>
      </c>
      <c r="F68" s="40">
        <f t="shared" si="30"/>
        <v>45</v>
      </c>
      <c r="G68" s="18">
        <f t="shared" si="31"/>
        <v>0</v>
      </c>
      <c r="H68" s="18">
        <f t="shared" si="31"/>
        <v>30</v>
      </c>
      <c r="I68" s="18"/>
      <c r="J68" s="18">
        <v>15</v>
      </c>
      <c r="K68" s="18">
        <v>15</v>
      </c>
      <c r="L68" s="18"/>
      <c r="M68" s="18">
        <f t="shared" si="32"/>
        <v>15</v>
      </c>
      <c r="N68" s="40">
        <f t="shared" si="32"/>
        <v>55</v>
      </c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>
        <v>30</v>
      </c>
      <c r="AG68" s="43">
        <v>15</v>
      </c>
      <c r="AH68" s="43">
        <v>55</v>
      </c>
      <c r="AI68" s="43"/>
      <c r="AJ68" s="43"/>
      <c r="AK68" s="43"/>
      <c r="AL68" s="43"/>
      <c r="AM68" s="18"/>
      <c r="AN68" s="18"/>
      <c r="AO68" s="18"/>
      <c r="AP68" s="18"/>
      <c r="AQ68" s="18">
        <v>4</v>
      </c>
      <c r="AR68" s="18"/>
      <c r="AS68" s="43">
        <v>2</v>
      </c>
      <c r="AT68" s="49">
        <v>4</v>
      </c>
      <c r="AU68" s="49"/>
      <c r="AV68" s="49">
        <v>4</v>
      </c>
    </row>
    <row r="69" spans="1:48" s="10" customFormat="1" ht="34.5">
      <c r="A69" s="15" t="s">
        <v>0</v>
      </c>
      <c r="B69" s="16" t="s">
        <v>117</v>
      </c>
      <c r="C69" s="17" t="s">
        <v>92</v>
      </c>
      <c r="D69" s="17">
        <f t="shared" si="28"/>
        <v>4</v>
      </c>
      <c r="E69" s="40">
        <f t="shared" si="29"/>
        <v>100</v>
      </c>
      <c r="F69" s="40">
        <f t="shared" si="30"/>
        <v>45</v>
      </c>
      <c r="G69" s="18">
        <f t="shared" si="31"/>
        <v>0</v>
      </c>
      <c r="H69" s="18">
        <f t="shared" si="31"/>
        <v>30</v>
      </c>
      <c r="I69" s="18"/>
      <c r="J69" s="18">
        <v>15</v>
      </c>
      <c r="K69" s="18">
        <v>15</v>
      </c>
      <c r="L69" s="18"/>
      <c r="M69" s="18">
        <f t="shared" si="32"/>
        <v>15</v>
      </c>
      <c r="N69" s="40">
        <f t="shared" si="32"/>
        <v>55</v>
      </c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>
        <v>30</v>
      </c>
      <c r="AK69" s="43">
        <v>15</v>
      </c>
      <c r="AL69" s="43">
        <v>55</v>
      </c>
      <c r="AM69" s="18"/>
      <c r="AN69" s="18"/>
      <c r="AO69" s="18"/>
      <c r="AP69" s="18"/>
      <c r="AQ69" s="18"/>
      <c r="AR69" s="18">
        <v>4</v>
      </c>
      <c r="AS69" s="43">
        <v>2</v>
      </c>
      <c r="AT69" s="49">
        <v>4</v>
      </c>
      <c r="AU69" s="49"/>
      <c r="AV69" s="49">
        <v>4</v>
      </c>
    </row>
    <row r="70" spans="1:48" s="10" customFormat="1" ht="34.5">
      <c r="A70" s="15" t="s">
        <v>10</v>
      </c>
      <c r="B70" s="16" t="s">
        <v>119</v>
      </c>
      <c r="C70" s="21" t="s">
        <v>92</v>
      </c>
      <c r="D70" s="21">
        <f t="shared" si="28"/>
        <v>2</v>
      </c>
      <c r="E70" s="40">
        <f t="shared" si="29"/>
        <v>50</v>
      </c>
      <c r="F70" s="40">
        <f t="shared" si="30"/>
        <v>25</v>
      </c>
      <c r="G70" s="18">
        <f t="shared" si="31"/>
        <v>0</v>
      </c>
      <c r="H70" s="18">
        <f t="shared" si="31"/>
        <v>15</v>
      </c>
      <c r="I70" s="18"/>
      <c r="J70" s="18">
        <v>5</v>
      </c>
      <c r="K70" s="18">
        <v>10</v>
      </c>
      <c r="L70" s="18"/>
      <c r="M70" s="18">
        <f t="shared" si="32"/>
        <v>10</v>
      </c>
      <c r="N70" s="40">
        <f t="shared" si="32"/>
        <v>25</v>
      </c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>
        <v>15</v>
      </c>
      <c r="AK70" s="43">
        <v>10</v>
      </c>
      <c r="AL70" s="43">
        <v>25</v>
      </c>
      <c r="AM70" s="18"/>
      <c r="AN70" s="18"/>
      <c r="AO70" s="18"/>
      <c r="AP70" s="18"/>
      <c r="AQ70" s="18"/>
      <c r="AR70" s="18">
        <v>2</v>
      </c>
      <c r="AS70" s="43">
        <v>1</v>
      </c>
      <c r="AT70" s="49">
        <v>2</v>
      </c>
      <c r="AU70" s="49"/>
      <c r="AV70" s="49">
        <v>2</v>
      </c>
    </row>
    <row r="71" spans="1:48" s="10" customFormat="1" ht="34.5">
      <c r="A71" s="73" t="s">
        <v>140</v>
      </c>
      <c r="B71" s="74"/>
      <c r="C71" s="75"/>
      <c r="D71" s="83">
        <f aca="true" t="shared" si="33" ref="D71:AV71">SUM(D7,D15,D28,D55)</f>
        <v>180</v>
      </c>
      <c r="E71" s="56">
        <f t="shared" si="33"/>
        <v>4615</v>
      </c>
      <c r="F71" s="56">
        <f t="shared" si="33"/>
        <v>2290</v>
      </c>
      <c r="G71" s="56">
        <f t="shared" si="33"/>
        <v>375</v>
      </c>
      <c r="H71" s="56">
        <f t="shared" si="33"/>
        <v>1455</v>
      </c>
      <c r="I71" s="56">
        <f t="shared" si="33"/>
        <v>105</v>
      </c>
      <c r="J71" s="56">
        <f t="shared" si="33"/>
        <v>545</v>
      </c>
      <c r="K71" s="56">
        <f t="shared" si="33"/>
        <v>325</v>
      </c>
      <c r="L71" s="56">
        <f t="shared" si="33"/>
        <v>480</v>
      </c>
      <c r="M71" s="56">
        <f t="shared" si="33"/>
        <v>460</v>
      </c>
      <c r="N71" s="56">
        <f t="shared" si="33"/>
        <v>2325</v>
      </c>
      <c r="O71" s="44">
        <f t="shared" si="33"/>
        <v>105</v>
      </c>
      <c r="P71" s="44">
        <f t="shared" si="33"/>
        <v>165</v>
      </c>
      <c r="Q71" s="44">
        <f t="shared" si="33"/>
        <v>95</v>
      </c>
      <c r="R71" s="44">
        <f t="shared" si="33"/>
        <v>440</v>
      </c>
      <c r="S71" s="44">
        <f t="shared" si="33"/>
        <v>120</v>
      </c>
      <c r="T71" s="44">
        <f t="shared" si="33"/>
        <v>150</v>
      </c>
      <c r="U71" s="44">
        <f t="shared" si="33"/>
        <v>70</v>
      </c>
      <c r="V71" s="44">
        <f t="shared" si="33"/>
        <v>465</v>
      </c>
      <c r="W71" s="44">
        <f t="shared" si="33"/>
        <v>75</v>
      </c>
      <c r="X71" s="44">
        <f t="shared" si="33"/>
        <v>255</v>
      </c>
      <c r="Y71" s="44">
        <f t="shared" si="33"/>
        <v>70</v>
      </c>
      <c r="Z71" s="44">
        <f t="shared" si="33"/>
        <v>355</v>
      </c>
      <c r="AA71" s="44">
        <f t="shared" si="33"/>
        <v>45</v>
      </c>
      <c r="AB71" s="44">
        <f t="shared" si="33"/>
        <v>285</v>
      </c>
      <c r="AC71" s="44">
        <f t="shared" si="33"/>
        <v>45</v>
      </c>
      <c r="AD71" s="44">
        <f t="shared" si="33"/>
        <v>375</v>
      </c>
      <c r="AE71" s="44">
        <f t="shared" si="33"/>
        <v>15</v>
      </c>
      <c r="AF71" s="44">
        <f t="shared" si="33"/>
        <v>300</v>
      </c>
      <c r="AG71" s="44">
        <f t="shared" si="33"/>
        <v>85</v>
      </c>
      <c r="AH71" s="44">
        <f t="shared" si="33"/>
        <v>350</v>
      </c>
      <c r="AI71" s="44">
        <f t="shared" si="33"/>
        <v>15</v>
      </c>
      <c r="AJ71" s="44">
        <f t="shared" si="33"/>
        <v>300</v>
      </c>
      <c r="AK71" s="44">
        <f t="shared" si="33"/>
        <v>95</v>
      </c>
      <c r="AL71" s="44">
        <f t="shared" si="33"/>
        <v>340</v>
      </c>
      <c r="AM71" s="44">
        <f t="shared" si="33"/>
        <v>30</v>
      </c>
      <c r="AN71" s="44">
        <f t="shared" si="33"/>
        <v>30</v>
      </c>
      <c r="AO71" s="44">
        <f t="shared" si="33"/>
        <v>30</v>
      </c>
      <c r="AP71" s="44">
        <f t="shared" si="33"/>
        <v>30</v>
      </c>
      <c r="AQ71" s="44">
        <f t="shared" si="33"/>
        <v>30</v>
      </c>
      <c r="AR71" s="44">
        <f t="shared" si="33"/>
        <v>30</v>
      </c>
      <c r="AS71" s="56">
        <f t="shared" si="33"/>
        <v>95</v>
      </c>
      <c r="AT71" s="56">
        <f t="shared" si="33"/>
        <v>121</v>
      </c>
      <c r="AU71" s="56">
        <f t="shared" si="33"/>
        <v>21</v>
      </c>
      <c r="AV71" s="56">
        <f t="shared" si="33"/>
        <v>64</v>
      </c>
    </row>
    <row r="72" spans="1:48" s="10" customFormat="1" ht="34.5">
      <c r="A72" s="76"/>
      <c r="B72" s="77"/>
      <c r="C72" s="78"/>
      <c r="D72" s="84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8">
        <f>SUM(O71:R71)</f>
        <v>805</v>
      </c>
      <c r="P72" s="59"/>
      <c r="Q72" s="59"/>
      <c r="R72" s="60"/>
      <c r="S72" s="58">
        <f>SUM(S71:V71)</f>
        <v>805</v>
      </c>
      <c r="T72" s="59"/>
      <c r="U72" s="59"/>
      <c r="V72" s="60"/>
      <c r="W72" s="58">
        <f>SUM(W71:Z71)</f>
        <v>755</v>
      </c>
      <c r="X72" s="59"/>
      <c r="Y72" s="59"/>
      <c r="Z72" s="60"/>
      <c r="AA72" s="58">
        <f>SUM(AA71:AD71)</f>
        <v>750</v>
      </c>
      <c r="AB72" s="59"/>
      <c r="AC72" s="59"/>
      <c r="AD72" s="60"/>
      <c r="AE72" s="58">
        <f>SUM(AE71:AH71)</f>
        <v>750</v>
      </c>
      <c r="AF72" s="59"/>
      <c r="AG72" s="59"/>
      <c r="AH72" s="60"/>
      <c r="AI72" s="58">
        <f>SUM(AI71:AL71)</f>
        <v>750</v>
      </c>
      <c r="AJ72" s="59"/>
      <c r="AK72" s="59"/>
      <c r="AL72" s="60"/>
      <c r="AM72" s="58">
        <f>SUM(AM71:AR71)</f>
        <v>180</v>
      </c>
      <c r="AN72" s="59"/>
      <c r="AO72" s="59"/>
      <c r="AP72" s="59"/>
      <c r="AQ72" s="59"/>
      <c r="AR72" s="60"/>
      <c r="AS72" s="57"/>
      <c r="AT72" s="57"/>
      <c r="AU72" s="57"/>
      <c r="AV72" s="57"/>
    </row>
    <row r="73" spans="1:48" s="10" customFormat="1" ht="34.5" customHeight="1">
      <c r="A73" s="73" t="s">
        <v>141</v>
      </c>
      <c r="B73" s="74"/>
      <c r="C73" s="75"/>
      <c r="D73" s="83">
        <f aca="true" t="shared" si="34" ref="D73:AV73">SUM(D7,D15,D28,D63)</f>
        <v>180</v>
      </c>
      <c r="E73" s="61">
        <f t="shared" si="34"/>
        <v>4615</v>
      </c>
      <c r="F73" s="61">
        <f t="shared" si="34"/>
        <v>2290</v>
      </c>
      <c r="G73" s="61">
        <f t="shared" si="34"/>
        <v>375</v>
      </c>
      <c r="H73" s="61">
        <f>SUM(H7,H15,H28,H63)</f>
        <v>1455</v>
      </c>
      <c r="I73" s="61">
        <f t="shared" si="34"/>
        <v>105</v>
      </c>
      <c r="J73" s="61">
        <f t="shared" si="34"/>
        <v>545</v>
      </c>
      <c r="K73" s="61">
        <f t="shared" si="34"/>
        <v>325</v>
      </c>
      <c r="L73" s="61">
        <f t="shared" si="34"/>
        <v>480</v>
      </c>
      <c r="M73" s="61">
        <f t="shared" si="34"/>
        <v>460</v>
      </c>
      <c r="N73" s="61">
        <f t="shared" si="34"/>
        <v>2325</v>
      </c>
      <c r="O73" s="44">
        <f t="shared" si="34"/>
        <v>105</v>
      </c>
      <c r="P73" s="44">
        <f t="shared" si="34"/>
        <v>165</v>
      </c>
      <c r="Q73" s="44">
        <f t="shared" si="34"/>
        <v>95</v>
      </c>
      <c r="R73" s="44">
        <f t="shared" si="34"/>
        <v>440</v>
      </c>
      <c r="S73" s="44">
        <f t="shared" si="34"/>
        <v>120</v>
      </c>
      <c r="T73" s="44">
        <f t="shared" si="34"/>
        <v>150</v>
      </c>
      <c r="U73" s="44">
        <f t="shared" si="34"/>
        <v>70</v>
      </c>
      <c r="V73" s="44">
        <f t="shared" si="34"/>
        <v>465</v>
      </c>
      <c r="W73" s="44">
        <f t="shared" si="34"/>
        <v>75</v>
      </c>
      <c r="X73" s="44">
        <f t="shared" si="34"/>
        <v>255</v>
      </c>
      <c r="Y73" s="44">
        <f t="shared" si="34"/>
        <v>70</v>
      </c>
      <c r="Z73" s="44">
        <f t="shared" si="34"/>
        <v>355</v>
      </c>
      <c r="AA73" s="44">
        <f t="shared" si="34"/>
        <v>45</v>
      </c>
      <c r="AB73" s="44">
        <f t="shared" si="34"/>
        <v>285</v>
      </c>
      <c r="AC73" s="44">
        <f t="shared" si="34"/>
        <v>45</v>
      </c>
      <c r="AD73" s="44">
        <f t="shared" si="34"/>
        <v>375</v>
      </c>
      <c r="AE73" s="44">
        <f t="shared" si="34"/>
        <v>15</v>
      </c>
      <c r="AF73" s="44">
        <f t="shared" si="34"/>
        <v>300</v>
      </c>
      <c r="AG73" s="44">
        <f t="shared" si="34"/>
        <v>85</v>
      </c>
      <c r="AH73" s="44">
        <f t="shared" si="34"/>
        <v>350</v>
      </c>
      <c r="AI73" s="44">
        <f t="shared" si="34"/>
        <v>15</v>
      </c>
      <c r="AJ73" s="44">
        <f t="shared" si="34"/>
        <v>300</v>
      </c>
      <c r="AK73" s="44">
        <f t="shared" si="34"/>
        <v>95</v>
      </c>
      <c r="AL73" s="44">
        <f t="shared" si="34"/>
        <v>340</v>
      </c>
      <c r="AM73" s="44">
        <f t="shared" si="34"/>
        <v>30</v>
      </c>
      <c r="AN73" s="44">
        <f t="shared" si="34"/>
        <v>30</v>
      </c>
      <c r="AO73" s="44">
        <f t="shared" si="34"/>
        <v>30</v>
      </c>
      <c r="AP73" s="44">
        <f t="shared" si="34"/>
        <v>30</v>
      </c>
      <c r="AQ73" s="44">
        <f t="shared" si="34"/>
        <v>30</v>
      </c>
      <c r="AR73" s="44">
        <f t="shared" si="34"/>
        <v>30</v>
      </c>
      <c r="AS73" s="61">
        <f t="shared" si="34"/>
        <v>95</v>
      </c>
      <c r="AT73" s="61">
        <f t="shared" si="34"/>
        <v>121</v>
      </c>
      <c r="AU73" s="61">
        <f t="shared" si="34"/>
        <v>21</v>
      </c>
      <c r="AV73" s="61">
        <f t="shared" si="34"/>
        <v>64</v>
      </c>
    </row>
    <row r="74" spans="1:48" s="10" customFormat="1" ht="34.5">
      <c r="A74" s="76"/>
      <c r="B74" s="77"/>
      <c r="C74" s="78"/>
      <c r="D74" s="84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>
        <f>SUM(O73:R73)</f>
        <v>805</v>
      </c>
      <c r="P74" s="61"/>
      <c r="Q74" s="61"/>
      <c r="R74" s="61"/>
      <c r="S74" s="61">
        <f>SUM(S73:V73)</f>
        <v>805</v>
      </c>
      <c r="T74" s="61"/>
      <c r="U74" s="61"/>
      <c r="V74" s="61"/>
      <c r="W74" s="61">
        <f>SUM(W73:Z73)</f>
        <v>755</v>
      </c>
      <c r="X74" s="61"/>
      <c r="Y74" s="61"/>
      <c r="Z74" s="61"/>
      <c r="AA74" s="61">
        <f>SUM(AA73:AD73)</f>
        <v>750</v>
      </c>
      <c r="AB74" s="61"/>
      <c r="AC74" s="61"/>
      <c r="AD74" s="61"/>
      <c r="AE74" s="61">
        <f>SUM(AE73:AH73)</f>
        <v>750</v>
      </c>
      <c r="AF74" s="61"/>
      <c r="AG74" s="61"/>
      <c r="AH74" s="61"/>
      <c r="AI74" s="61">
        <f>SUM(AI73:AL73)</f>
        <v>750</v>
      </c>
      <c r="AJ74" s="61"/>
      <c r="AK74" s="61"/>
      <c r="AL74" s="61"/>
      <c r="AM74" s="61">
        <f>SUM(AM73:AR73)</f>
        <v>180</v>
      </c>
      <c r="AN74" s="61"/>
      <c r="AO74" s="61"/>
      <c r="AP74" s="61"/>
      <c r="AQ74" s="61"/>
      <c r="AR74" s="61"/>
      <c r="AS74" s="61"/>
      <c r="AT74" s="61"/>
      <c r="AU74" s="61"/>
      <c r="AV74" s="61"/>
    </row>
    <row r="75" spans="1:48" s="10" customFormat="1" ht="34.5">
      <c r="A75" s="26"/>
      <c r="B75" s="26"/>
      <c r="C75" s="26"/>
      <c r="D75" s="26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</row>
    <row r="76" spans="1:48" s="10" customFormat="1" ht="34.5">
      <c r="A76" s="26"/>
      <c r="B76" s="26"/>
      <c r="C76" s="26"/>
      <c r="D76" s="26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</row>
    <row r="77" spans="7:36" ht="34.5">
      <c r="G77" s="32"/>
      <c r="I77" s="33"/>
      <c r="P77" s="35"/>
      <c r="T77" s="35"/>
      <c r="X77" s="35"/>
      <c r="AB77" s="35"/>
      <c r="AF77" s="35"/>
      <c r="AJ77" s="35"/>
    </row>
    <row r="78" spans="7:8" ht="34.5">
      <c r="G78" s="33"/>
      <c r="H78" s="33"/>
    </row>
  </sheetData>
  <sheetProtection/>
  <mergeCells count="85">
    <mergeCell ref="D3:D6"/>
    <mergeCell ref="D71:D72"/>
    <mergeCell ref="D73:D74"/>
    <mergeCell ref="AV73:AV74"/>
    <mergeCell ref="L73:L74"/>
    <mergeCell ref="M73:M74"/>
    <mergeCell ref="N73:N74"/>
    <mergeCell ref="AS73:AS74"/>
    <mergeCell ref="O74:R74"/>
    <mergeCell ref="AM74:AR74"/>
    <mergeCell ref="AE74:AH74"/>
    <mergeCell ref="AI74:AL74"/>
    <mergeCell ref="A1:P1"/>
    <mergeCell ref="AT73:AT74"/>
    <mergeCell ref="S74:V74"/>
    <mergeCell ref="W74:Z74"/>
    <mergeCell ref="A73:C74"/>
    <mergeCell ref="E73:E74"/>
    <mergeCell ref="F73:F74"/>
    <mergeCell ref="N71:N72"/>
    <mergeCell ref="W72:Z72"/>
    <mergeCell ref="K73:K74"/>
    <mergeCell ref="L71:L72"/>
    <mergeCell ref="O72:R72"/>
    <mergeCell ref="J71:J72"/>
    <mergeCell ref="K71:K72"/>
    <mergeCell ref="M71:M72"/>
    <mergeCell ref="S72:V72"/>
    <mergeCell ref="H73:H74"/>
    <mergeCell ref="J73:J74"/>
    <mergeCell ref="I73:I74"/>
    <mergeCell ref="H71:H72"/>
    <mergeCell ref="A71:C72"/>
    <mergeCell ref="E71:E72"/>
    <mergeCell ref="F71:F72"/>
    <mergeCell ref="G71:G72"/>
    <mergeCell ref="I71:I72"/>
    <mergeCell ref="G73:G74"/>
    <mergeCell ref="H4:H6"/>
    <mergeCell ref="AT5:AT6"/>
    <mergeCell ref="AE5:AH5"/>
    <mergeCell ref="O4:V4"/>
    <mergeCell ref="AS5:AS6"/>
    <mergeCell ref="AQ5:AQ6"/>
    <mergeCell ref="K4:K6"/>
    <mergeCell ref="L4:L6"/>
    <mergeCell ref="J4:J6"/>
    <mergeCell ref="A3:A6"/>
    <mergeCell ref="C3:C6"/>
    <mergeCell ref="E3:N3"/>
    <mergeCell ref="B3:B6"/>
    <mergeCell ref="M4:M6"/>
    <mergeCell ref="F4:F6"/>
    <mergeCell ref="G4:G6"/>
    <mergeCell ref="N4:N6"/>
    <mergeCell ref="E4:E6"/>
    <mergeCell ref="I4:I6"/>
    <mergeCell ref="O3:AL3"/>
    <mergeCell ref="O5:R5"/>
    <mergeCell ref="S5:V5"/>
    <mergeCell ref="W5:Z5"/>
    <mergeCell ref="AE4:AL4"/>
    <mergeCell ref="AI5:AL5"/>
    <mergeCell ref="W4:AD4"/>
    <mergeCell ref="AA5:AD5"/>
    <mergeCell ref="AM3:AV3"/>
    <mergeCell ref="AM4:AR4"/>
    <mergeCell ref="AS4:AV4"/>
    <mergeCell ref="AM5:AM6"/>
    <mergeCell ref="AN5:AN6"/>
    <mergeCell ref="AO5:AO6"/>
    <mergeCell ref="AR5:AR6"/>
    <mergeCell ref="AV5:AV6"/>
    <mergeCell ref="AP5:AP6"/>
    <mergeCell ref="AU5:AU6"/>
    <mergeCell ref="AV71:AV72"/>
    <mergeCell ref="AM72:AR72"/>
    <mergeCell ref="AS71:AS72"/>
    <mergeCell ref="AT71:AT72"/>
    <mergeCell ref="AU73:AU74"/>
    <mergeCell ref="AA74:AD74"/>
    <mergeCell ref="AU71:AU72"/>
    <mergeCell ref="AA72:AD72"/>
    <mergeCell ref="AI72:AL72"/>
    <mergeCell ref="AE72:AH72"/>
  </mergeCells>
  <printOptions horizont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78"/>
  <sheetViews>
    <sheetView tabSelected="1" view="pageBreakPreview" zoomScale="27" zoomScaleNormal="33" zoomScaleSheetLayoutView="27" zoomScalePageLayoutView="0" workbookViewId="0" topLeftCell="A1">
      <pane xSplit="14" ySplit="6" topLeftCell="O7" activePane="bottomRight" state="frozen"/>
      <selection pane="topLeft" activeCell="A1" sqref="A1"/>
      <selection pane="topRight" activeCell="L1" sqref="L1"/>
      <selection pane="bottomLeft" activeCell="A9" sqref="A9"/>
      <selection pane="bottomRight" activeCell="BA61" sqref="BA61"/>
    </sheetView>
  </sheetViews>
  <sheetFormatPr defaultColWidth="9.00390625" defaultRowHeight="12.75"/>
  <cols>
    <col min="1" max="1" width="12.50390625" style="28" customWidth="1"/>
    <col min="2" max="2" width="128.50390625" style="29" customWidth="1"/>
    <col min="3" max="3" width="28.375" style="30" customWidth="1"/>
    <col min="4" max="4" width="19.125" style="30" customWidth="1"/>
    <col min="5" max="5" width="15.125" style="31" customWidth="1"/>
    <col min="6" max="6" width="16.375" style="31" customWidth="1"/>
    <col min="7" max="7" width="14.125" style="31" customWidth="1"/>
    <col min="8" max="8" width="17.00390625" style="31" customWidth="1"/>
    <col min="9" max="9" width="11.00390625" style="31" customWidth="1"/>
    <col min="10" max="12" width="11.50390625" style="31" customWidth="1"/>
    <col min="13" max="13" width="15.875" style="31" customWidth="1"/>
    <col min="14" max="14" width="20.50390625" style="31" customWidth="1"/>
    <col min="15" max="38" width="11.50390625" style="34" customWidth="1"/>
    <col min="39" max="44" width="9.625" style="28" customWidth="1"/>
    <col min="45" max="45" width="10.00390625" style="36" customWidth="1"/>
    <col min="46" max="46" width="15.00390625" style="36" customWidth="1"/>
    <col min="47" max="47" width="9.625" style="36" customWidth="1"/>
    <col min="48" max="48" width="11.625" style="37" customWidth="1"/>
    <col min="49" max="16384" width="8.875" style="37" customWidth="1"/>
  </cols>
  <sheetData>
    <row r="1" spans="1:47" s="6" customFormat="1" ht="51.75" customHeight="1">
      <c r="A1" s="79" t="s">
        <v>148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  <c r="AN1" s="3"/>
      <c r="AO1" s="3"/>
      <c r="AP1" s="4"/>
      <c r="AQ1" s="4"/>
      <c r="AR1" s="4"/>
      <c r="AS1" s="5"/>
      <c r="AT1" s="5"/>
      <c r="AU1" s="5"/>
    </row>
    <row r="2" spans="1:47" s="6" customFormat="1" ht="37.5" customHeight="1">
      <c r="A2" s="7" t="s">
        <v>22</v>
      </c>
      <c r="B2" s="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3"/>
      <c r="AN2" s="3"/>
      <c r="AO2" s="3"/>
      <c r="AP2" s="4"/>
      <c r="AQ2" s="4"/>
      <c r="AR2" s="4"/>
      <c r="AS2" s="5"/>
      <c r="AT2" s="5"/>
      <c r="AU2" s="5"/>
    </row>
    <row r="3" spans="1:48" s="10" customFormat="1" ht="53.25" customHeight="1">
      <c r="A3" s="67" t="s">
        <v>6</v>
      </c>
      <c r="B3" s="69" t="s">
        <v>7</v>
      </c>
      <c r="C3" s="68" t="s">
        <v>48</v>
      </c>
      <c r="D3" s="80" t="s">
        <v>134</v>
      </c>
      <c r="E3" s="62" t="s">
        <v>49</v>
      </c>
      <c r="F3" s="62"/>
      <c r="G3" s="62"/>
      <c r="H3" s="62"/>
      <c r="I3" s="62"/>
      <c r="J3" s="62"/>
      <c r="K3" s="62"/>
      <c r="L3" s="62"/>
      <c r="M3" s="62"/>
      <c r="N3" s="62"/>
      <c r="O3" s="62" t="s">
        <v>50</v>
      </c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 t="s">
        <v>51</v>
      </c>
      <c r="AN3" s="62"/>
      <c r="AO3" s="62"/>
      <c r="AP3" s="62"/>
      <c r="AQ3" s="62"/>
      <c r="AR3" s="62"/>
      <c r="AS3" s="62"/>
      <c r="AT3" s="62"/>
      <c r="AU3" s="62"/>
      <c r="AV3" s="62"/>
    </row>
    <row r="4" spans="1:48" s="10" customFormat="1" ht="53.25" customHeight="1">
      <c r="A4" s="67"/>
      <c r="B4" s="69"/>
      <c r="C4" s="68"/>
      <c r="D4" s="81"/>
      <c r="E4" s="71" t="s">
        <v>52</v>
      </c>
      <c r="F4" s="71" t="s">
        <v>53</v>
      </c>
      <c r="G4" s="64" t="s">
        <v>54</v>
      </c>
      <c r="H4" s="71" t="s">
        <v>55</v>
      </c>
      <c r="I4" s="72" t="s">
        <v>56</v>
      </c>
      <c r="J4" s="72" t="s">
        <v>57</v>
      </c>
      <c r="K4" s="72" t="s">
        <v>58</v>
      </c>
      <c r="L4" s="72" t="s">
        <v>59</v>
      </c>
      <c r="M4" s="71" t="s">
        <v>135</v>
      </c>
      <c r="N4" s="71" t="s">
        <v>139</v>
      </c>
      <c r="O4" s="62" t="s">
        <v>60</v>
      </c>
      <c r="P4" s="62"/>
      <c r="Q4" s="62"/>
      <c r="R4" s="62"/>
      <c r="S4" s="62"/>
      <c r="T4" s="62"/>
      <c r="U4" s="62"/>
      <c r="V4" s="62"/>
      <c r="W4" s="62" t="s">
        <v>61</v>
      </c>
      <c r="X4" s="62"/>
      <c r="Y4" s="62"/>
      <c r="Z4" s="62"/>
      <c r="AA4" s="62"/>
      <c r="AB4" s="62"/>
      <c r="AC4" s="62"/>
      <c r="AD4" s="62"/>
      <c r="AE4" s="62" t="s">
        <v>62</v>
      </c>
      <c r="AF4" s="62"/>
      <c r="AG4" s="62"/>
      <c r="AH4" s="62"/>
      <c r="AI4" s="62"/>
      <c r="AJ4" s="62"/>
      <c r="AK4" s="62"/>
      <c r="AL4" s="62"/>
      <c r="AM4" s="62" t="s">
        <v>63</v>
      </c>
      <c r="AN4" s="62"/>
      <c r="AO4" s="62"/>
      <c r="AP4" s="62"/>
      <c r="AQ4" s="62"/>
      <c r="AR4" s="62"/>
      <c r="AS4" s="62" t="s">
        <v>64</v>
      </c>
      <c r="AT4" s="62"/>
      <c r="AU4" s="62"/>
      <c r="AV4" s="62"/>
    </row>
    <row r="5" spans="1:48" s="10" customFormat="1" ht="52.5" customHeight="1">
      <c r="A5" s="67"/>
      <c r="B5" s="70"/>
      <c r="C5" s="68"/>
      <c r="D5" s="81"/>
      <c r="E5" s="71"/>
      <c r="F5" s="71"/>
      <c r="G5" s="64"/>
      <c r="H5" s="71"/>
      <c r="I5" s="72"/>
      <c r="J5" s="72"/>
      <c r="K5" s="72"/>
      <c r="L5" s="72"/>
      <c r="M5" s="71"/>
      <c r="N5" s="71"/>
      <c r="O5" s="62" t="s">
        <v>65</v>
      </c>
      <c r="P5" s="62"/>
      <c r="Q5" s="62"/>
      <c r="R5" s="62"/>
      <c r="S5" s="62" t="s">
        <v>66</v>
      </c>
      <c r="T5" s="62"/>
      <c r="U5" s="62"/>
      <c r="V5" s="62"/>
      <c r="W5" s="62" t="s">
        <v>67</v>
      </c>
      <c r="X5" s="62"/>
      <c r="Y5" s="62"/>
      <c r="Z5" s="62"/>
      <c r="AA5" s="62" t="s">
        <v>68</v>
      </c>
      <c r="AB5" s="62"/>
      <c r="AC5" s="62"/>
      <c r="AD5" s="62"/>
      <c r="AE5" s="62" t="s">
        <v>69</v>
      </c>
      <c r="AF5" s="62"/>
      <c r="AG5" s="62"/>
      <c r="AH5" s="62"/>
      <c r="AI5" s="62" t="s">
        <v>70</v>
      </c>
      <c r="AJ5" s="62"/>
      <c r="AK5" s="62"/>
      <c r="AL5" s="62"/>
      <c r="AM5" s="63" t="s">
        <v>71</v>
      </c>
      <c r="AN5" s="63" t="s">
        <v>72</v>
      </c>
      <c r="AO5" s="63" t="s">
        <v>73</v>
      </c>
      <c r="AP5" s="63" t="s">
        <v>74</v>
      </c>
      <c r="AQ5" s="63" t="s">
        <v>75</v>
      </c>
      <c r="AR5" s="63" t="s">
        <v>76</v>
      </c>
      <c r="AS5" s="64" t="s">
        <v>77</v>
      </c>
      <c r="AT5" s="71" t="s">
        <v>137</v>
      </c>
      <c r="AU5" s="65" t="s">
        <v>104</v>
      </c>
      <c r="AV5" s="64" t="s">
        <v>78</v>
      </c>
    </row>
    <row r="6" spans="1:48" s="10" customFormat="1" ht="207" customHeight="1">
      <c r="A6" s="67"/>
      <c r="B6" s="70"/>
      <c r="C6" s="68"/>
      <c r="D6" s="82"/>
      <c r="E6" s="71"/>
      <c r="F6" s="71"/>
      <c r="G6" s="64"/>
      <c r="H6" s="71"/>
      <c r="I6" s="72"/>
      <c r="J6" s="72"/>
      <c r="K6" s="72"/>
      <c r="L6" s="72"/>
      <c r="M6" s="71"/>
      <c r="N6" s="71"/>
      <c r="O6" s="45" t="s">
        <v>79</v>
      </c>
      <c r="P6" s="46" t="s">
        <v>80</v>
      </c>
      <c r="Q6" s="46" t="s">
        <v>136</v>
      </c>
      <c r="R6" s="46" t="s">
        <v>81</v>
      </c>
      <c r="S6" s="45" t="s">
        <v>79</v>
      </c>
      <c r="T6" s="46" t="s">
        <v>80</v>
      </c>
      <c r="U6" s="46" t="s">
        <v>136</v>
      </c>
      <c r="V6" s="46" t="s">
        <v>81</v>
      </c>
      <c r="W6" s="45" t="s">
        <v>79</v>
      </c>
      <c r="X6" s="46" t="s">
        <v>80</v>
      </c>
      <c r="Y6" s="46" t="s">
        <v>136</v>
      </c>
      <c r="Z6" s="46" t="s">
        <v>81</v>
      </c>
      <c r="AA6" s="45" t="s">
        <v>79</v>
      </c>
      <c r="AB6" s="46" t="s">
        <v>80</v>
      </c>
      <c r="AC6" s="46" t="s">
        <v>136</v>
      </c>
      <c r="AD6" s="46" t="s">
        <v>81</v>
      </c>
      <c r="AE6" s="45" t="s">
        <v>79</v>
      </c>
      <c r="AF6" s="46" t="s">
        <v>80</v>
      </c>
      <c r="AG6" s="46" t="s">
        <v>136</v>
      </c>
      <c r="AH6" s="46" t="s">
        <v>81</v>
      </c>
      <c r="AI6" s="45" t="s">
        <v>79</v>
      </c>
      <c r="AJ6" s="46" t="s">
        <v>80</v>
      </c>
      <c r="AK6" s="46" t="s">
        <v>136</v>
      </c>
      <c r="AL6" s="46" t="s">
        <v>81</v>
      </c>
      <c r="AM6" s="63"/>
      <c r="AN6" s="63"/>
      <c r="AO6" s="63"/>
      <c r="AP6" s="63"/>
      <c r="AQ6" s="63"/>
      <c r="AR6" s="63"/>
      <c r="AS6" s="64"/>
      <c r="AT6" s="71"/>
      <c r="AU6" s="66"/>
      <c r="AV6" s="64"/>
    </row>
    <row r="7" spans="1:48" s="14" customFormat="1" ht="44.25">
      <c r="A7" s="9" t="s">
        <v>82</v>
      </c>
      <c r="B7" s="11" t="s">
        <v>19</v>
      </c>
      <c r="C7" s="9"/>
      <c r="D7" s="12">
        <f>SUM(D8:D14)</f>
        <v>22</v>
      </c>
      <c r="E7" s="12">
        <f aca="true" t="shared" si="0" ref="E7:AV7">SUM(E8:E14)</f>
        <v>600</v>
      </c>
      <c r="F7" s="12">
        <f>SUM(F8:F14)</f>
        <v>276</v>
      </c>
      <c r="G7" s="13">
        <f t="shared" si="0"/>
        <v>24</v>
      </c>
      <c r="H7" s="13">
        <f t="shared" si="0"/>
        <v>204</v>
      </c>
      <c r="I7" s="13">
        <f t="shared" si="0"/>
        <v>8</v>
      </c>
      <c r="J7" s="13">
        <f t="shared" si="0"/>
        <v>196</v>
      </c>
      <c r="K7" s="13">
        <f t="shared" si="0"/>
        <v>0</v>
      </c>
      <c r="L7" s="13">
        <f t="shared" si="0"/>
        <v>0</v>
      </c>
      <c r="M7" s="13">
        <f t="shared" si="0"/>
        <v>48</v>
      </c>
      <c r="N7" s="12">
        <f t="shared" si="0"/>
        <v>324</v>
      </c>
      <c r="O7" s="13">
        <f t="shared" si="0"/>
        <v>8</v>
      </c>
      <c r="P7" s="13">
        <f t="shared" si="0"/>
        <v>46</v>
      </c>
      <c r="Q7" s="13">
        <f t="shared" si="0"/>
        <v>18</v>
      </c>
      <c r="R7" s="13">
        <f t="shared" si="0"/>
        <v>153</v>
      </c>
      <c r="S7" s="13">
        <f t="shared" si="0"/>
        <v>8</v>
      </c>
      <c r="T7" s="13">
        <f t="shared" si="0"/>
        <v>30</v>
      </c>
      <c r="U7" s="13">
        <f t="shared" si="0"/>
        <v>10</v>
      </c>
      <c r="V7" s="13">
        <f t="shared" si="0"/>
        <v>52</v>
      </c>
      <c r="W7" s="13">
        <f t="shared" si="0"/>
        <v>0</v>
      </c>
      <c r="X7" s="13">
        <f t="shared" si="0"/>
        <v>60</v>
      </c>
      <c r="Y7" s="13">
        <f t="shared" si="0"/>
        <v>10</v>
      </c>
      <c r="Z7" s="13">
        <f t="shared" si="0"/>
        <v>30</v>
      </c>
      <c r="AA7" s="13">
        <f t="shared" si="0"/>
        <v>0</v>
      </c>
      <c r="AB7" s="13">
        <f t="shared" si="0"/>
        <v>60</v>
      </c>
      <c r="AC7" s="13">
        <f t="shared" si="0"/>
        <v>10</v>
      </c>
      <c r="AD7" s="13">
        <f t="shared" si="0"/>
        <v>30</v>
      </c>
      <c r="AE7" s="13">
        <f t="shared" si="0"/>
        <v>8</v>
      </c>
      <c r="AF7" s="13">
        <f t="shared" si="0"/>
        <v>8</v>
      </c>
      <c r="AG7" s="13">
        <f t="shared" si="0"/>
        <v>0</v>
      </c>
      <c r="AH7" s="13">
        <f t="shared" si="0"/>
        <v>59</v>
      </c>
      <c r="AI7" s="13">
        <f t="shared" si="0"/>
        <v>0</v>
      </c>
      <c r="AJ7" s="13">
        <f t="shared" si="0"/>
        <v>0</v>
      </c>
      <c r="AK7" s="13">
        <f t="shared" si="0"/>
        <v>0</v>
      </c>
      <c r="AL7" s="13">
        <f t="shared" si="0"/>
        <v>0</v>
      </c>
      <c r="AM7" s="13">
        <f aca="true" t="shared" si="1" ref="AM7:AR7">SUM(AM8:AM14)</f>
        <v>8</v>
      </c>
      <c r="AN7" s="13">
        <f t="shared" si="1"/>
        <v>3</v>
      </c>
      <c r="AO7" s="13">
        <f t="shared" si="1"/>
        <v>4</v>
      </c>
      <c r="AP7" s="13">
        <f t="shared" si="1"/>
        <v>4</v>
      </c>
      <c r="AQ7" s="13">
        <f t="shared" si="1"/>
        <v>3</v>
      </c>
      <c r="AR7" s="13">
        <f t="shared" si="1"/>
        <v>0</v>
      </c>
      <c r="AS7" s="13">
        <f t="shared" si="0"/>
        <v>12</v>
      </c>
      <c r="AT7" s="13">
        <f t="shared" si="0"/>
        <v>0</v>
      </c>
      <c r="AU7" s="13">
        <f t="shared" si="0"/>
        <v>3</v>
      </c>
      <c r="AV7" s="13">
        <f t="shared" si="0"/>
        <v>0</v>
      </c>
    </row>
    <row r="8" spans="1:48" s="10" customFormat="1" ht="34.5">
      <c r="A8" s="15" t="s">
        <v>5</v>
      </c>
      <c r="B8" s="16" t="s">
        <v>145</v>
      </c>
      <c r="C8" s="17" t="s">
        <v>88</v>
      </c>
      <c r="D8" s="47">
        <f>SUM(AM8:AR8)</f>
        <v>14</v>
      </c>
      <c r="E8" s="40">
        <f aca="true" t="shared" si="2" ref="E8:E14">SUM(F8,N8)</f>
        <v>350</v>
      </c>
      <c r="F8" s="40">
        <f aca="true" t="shared" si="3" ref="F8:F14">SUM(G8:H8,M8)</f>
        <v>210</v>
      </c>
      <c r="G8" s="18">
        <f aca="true" t="shared" si="4" ref="G8:H14">SUM(O8,S8,W8,AA8,AE8,AI8)</f>
        <v>0</v>
      </c>
      <c r="H8" s="18">
        <f t="shared" si="4"/>
        <v>180</v>
      </c>
      <c r="I8" s="18"/>
      <c r="J8" s="18">
        <v>180</v>
      </c>
      <c r="K8" s="18"/>
      <c r="L8" s="18"/>
      <c r="M8" s="18">
        <f aca="true" t="shared" si="5" ref="M8:N14">SUM(Q8,U8,Y8,AC8,AG8,AK8)</f>
        <v>30</v>
      </c>
      <c r="N8" s="40">
        <f t="shared" si="5"/>
        <v>140</v>
      </c>
      <c r="O8" s="43"/>
      <c r="P8" s="43">
        <v>30</v>
      </c>
      <c r="Q8" s="43">
        <v>5</v>
      </c>
      <c r="R8" s="43">
        <v>40</v>
      </c>
      <c r="S8" s="43"/>
      <c r="T8" s="43">
        <v>30</v>
      </c>
      <c r="U8" s="43">
        <v>5</v>
      </c>
      <c r="V8" s="43">
        <v>40</v>
      </c>
      <c r="W8" s="43"/>
      <c r="X8" s="43">
        <v>60</v>
      </c>
      <c r="Y8" s="43">
        <v>10</v>
      </c>
      <c r="Z8" s="43">
        <v>30</v>
      </c>
      <c r="AA8" s="43"/>
      <c r="AB8" s="43">
        <v>60</v>
      </c>
      <c r="AC8" s="43">
        <v>10</v>
      </c>
      <c r="AD8" s="43">
        <v>30</v>
      </c>
      <c r="AE8" s="43"/>
      <c r="AF8" s="43"/>
      <c r="AG8" s="43"/>
      <c r="AH8" s="43"/>
      <c r="AI8" s="43"/>
      <c r="AJ8" s="43"/>
      <c r="AK8" s="43"/>
      <c r="AL8" s="43"/>
      <c r="AM8" s="43">
        <v>3</v>
      </c>
      <c r="AN8" s="43">
        <v>3</v>
      </c>
      <c r="AO8" s="43">
        <v>4</v>
      </c>
      <c r="AP8" s="43">
        <v>4</v>
      </c>
      <c r="AQ8" s="43"/>
      <c r="AR8" s="43"/>
      <c r="AS8" s="43">
        <v>8</v>
      </c>
      <c r="AT8" s="43"/>
      <c r="AU8" s="43"/>
      <c r="AV8" s="43"/>
    </row>
    <row r="9" spans="1:48" s="10" customFormat="1" ht="34.5">
      <c r="A9" s="15" t="s">
        <v>4</v>
      </c>
      <c r="B9" s="16" t="s">
        <v>142</v>
      </c>
      <c r="C9" s="17"/>
      <c r="D9" s="47">
        <f aca="true" t="shared" si="6" ref="D9:D14">SUM(AM9:AR9)</f>
        <v>0</v>
      </c>
      <c r="E9" s="40">
        <f t="shared" si="2"/>
        <v>0</v>
      </c>
      <c r="F9" s="40">
        <f t="shared" si="3"/>
        <v>0</v>
      </c>
      <c r="G9" s="18">
        <f t="shared" si="4"/>
        <v>0</v>
      </c>
      <c r="H9" s="18">
        <f t="shared" si="4"/>
        <v>0</v>
      </c>
      <c r="I9" s="18"/>
      <c r="J9" s="18">
        <v>0</v>
      </c>
      <c r="K9" s="18"/>
      <c r="L9" s="18"/>
      <c r="M9" s="18">
        <f t="shared" si="5"/>
        <v>0</v>
      </c>
      <c r="N9" s="40">
        <f t="shared" si="5"/>
        <v>0</v>
      </c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18"/>
      <c r="AN9" s="18"/>
      <c r="AO9" s="18"/>
      <c r="AP9" s="18"/>
      <c r="AQ9" s="18"/>
      <c r="AR9" s="18"/>
      <c r="AS9" s="43"/>
      <c r="AT9" s="43"/>
      <c r="AU9" s="43"/>
      <c r="AV9" s="43"/>
    </row>
    <row r="10" spans="1:48" s="10" customFormat="1" ht="34.5">
      <c r="A10" s="15" t="s">
        <v>3</v>
      </c>
      <c r="B10" s="16" t="s">
        <v>27</v>
      </c>
      <c r="C10" s="17" t="s">
        <v>85</v>
      </c>
      <c r="D10" s="47">
        <f t="shared" si="6"/>
        <v>3</v>
      </c>
      <c r="E10" s="40">
        <f t="shared" si="2"/>
        <v>75</v>
      </c>
      <c r="F10" s="40">
        <f t="shared" si="3"/>
        <v>16</v>
      </c>
      <c r="G10" s="18">
        <f t="shared" si="4"/>
        <v>0</v>
      </c>
      <c r="H10" s="18">
        <f t="shared" si="4"/>
        <v>8</v>
      </c>
      <c r="I10" s="18"/>
      <c r="J10" s="18">
        <v>8</v>
      </c>
      <c r="K10" s="18"/>
      <c r="L10" s="18"/>
      <c r="M10" s="18">
        <f t="shared" si="5"/>
        <v>8</v>
      </c>
      <c r="N10" s="40">
        <f t="shared" si="5"/>
        <v>59</v>
      </c>
      <c r="O10" s="43"/>
      <c r="P10" s="43">
        <v>8</v>
      </c>
      <c r="Q10" s="43">
        <v>8</v>
      </c>
      <c r="R10" s="43">
        <v>59</v>
      </c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18">
        <v>3</v>
      </c>
      <c r="AN10" s="18"/>
      <c r="AO10" s="18"/>
      <c r="AP10" s="18"/>
      <c r="AQ10" s="18"/>
      <c r="AR10" s="18"/>
      <c r="AS10" s="43">
        <v>1</v>
      </c>
      <c r="AT10" s="43"/>
      <c r="AU10" s="43"/>
      <c r="AV10" s="43"/>
    </row>
    <row r="11" spans="1:48" s="10" customFormat="1" ht="34.5">
      <c r="A11" s="15" t="s">
        <v>2</v>
      </c>
      <c r="B11" s="16" t="s">
        <v>28</v>
      </c>
      <c r="C11" s="17" t="s">
        <v>84</v>
      </c>
      <c r="D11" s="47">
        <f t="shared" si="6"/>
        <v>2</v>
      </c>
      <c r="E11" s="40">
        <f t="shared" si="2"/>
        <v>50</v>
      </c>
      <c r="F11" s="40">
        <f t="shared" si="3"/>
        <v>8</v>
      </c>
      <c r="G11" s="18">
        <f t="shared" si="4"/>
        <v>0</v>
      </c>
      <c r="H11" s="18">
        <f t="shared" si="4"/>
        <v>8</v>
      </c>
      <c r="I11" s="18"/>
      <c r="J11" s="18">
        <v>8</v>
      </c>
      <c r="K11" s="18"/>
      <c r="L11" s="18"/>
      <c r="M11" s="18">
        <f t="shared" si="5"/>
        <v>0</v>
      </c>
      <c r="N11" s="40">
        <f t="shared" si="5"/>
        <v>42</v>
      </c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>
        <v>8</v>
      </c>
      <c r="AG11" s="43"/>
      <c r="AH11" s="43">
        <v>42</v>
      </c>
      <c r="AI11" s="43"/>
      <c r="AJ11" s="43"/>
      <c r="AK11" s="43"/>
      <c r="AL11" s="43"/>
      <c r="AM11" s="18"/>
      <c r="AN11" s="18"/>
      <c r="AO11" s="18"/>
      <c r="AP11" s="18"/>
      <c r="AQ11" s="18">
        <v>2</v>
      </c>
      <c r="AR11" s="18"/>
      <c r="AS11" s="43">
        <v>1</v>
      </c>
      <c r="AT11" s="43"/>
      <c r="AU11" s="43">
        <v>2</v>
      </c>
      <c r="AV11" s="43"/>
    </row>
    <row r="12" spans="1:48" s="10" customFormat="1" ht="34.5">
      <c r="A12" s="15" t="s">
        <v>1</v>
      </c>
      <c r="B12" s="16" t="s">
        <v>29</v>
      </c>
      <c r="C12" s="17" t="s">
        <v>85</v>
      </c>
      <c r="D12" s="47">
        <f t="shared" si="6"/>
        <v>2</v>
      </c>
      <c r="E12" s="40">
        <f t="shared" si="2"/>
        <v>50</v>
      </c>
      <c r="F12" s="40">
        <f t="shared" si="3"/>
        <v>8</v>
      </c>
      <c r="G12" s="18">
        <f t="shared" si="4"/>
        <v>0</v>
      </c>
      <c r="H12" s="18">
        <f t="shared" si="4"/>
        <v>8</v>
      </c>
      <c r="I12" s="18">
        <v>8</v>
      </c>
      <c r="J12" s="18"/>
      <c r="K12" s="18"/>
      <c r="L12" s="18"/>
      <c r="M12" s="18">
        <f t="shared" si="5"/>
        <v>0</v>
      </c>
      <c r="N12" s="40">
        <f t="shared" si="5"/>
        <v>42</v>
      </c>
      <c r="O12" s="43"/>
      <c r="P12" s="43">
        <v>8</v>
      </c>
      <c r="Q12" s="43"/>
      <c r="R12" s="43">
        <v>42</v>
      </c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18">
        <v>2</v>
      </c>
      <c r="AN12" s="18"/>
      <c r="AO12" s="18"/>
      <c r="AP12" s="18"/>
      <c r="AQ12" s="18"/>
      <c r="AR12" s="18"/>
      <c r="AS12" s="43">
        <v>1</v>
      </c>
      <c r="AT12" s="43"/>
      <c r="AU12" s="43"/>
      <c r="AV12" s="43"/>
    </row>
    <row r="13" spans="1:48" s="10" customFormat="1" ht="34.5">
      <c r="A13" s="15" t="s">
        <v>0</v>
      </c>
      <c r="B13" s="16" t="s">
        <v>106</v>
      </c>
      <c r="C13" s="17" t="s">
        <v>144</v>
      </c>
      <c r="D13" s="47">
        <f t="shared" si="6"/>
        <v>0</v>
      </c>
      <c r="E13" s="40">
        <f>SUM(F13,N13)</f>
        <v>50</v>
      </c>
      <c r="F13" s="40">
        <f>SUM(G13:H13,M13)</f>
        <v>26</v>
      </c>
      <c r="G13" s="18">
        <f>SUM(O13,S13,W13,AA13,AE13,AI13)</f>
        <v>16</v>
      </c>
      <c r="H13" s="18">
        <f>SUM(P13,T13,X13,AB13,AF13,AJ13)</f>
        <v>0</v>
      </c>
      <c r="I13" s="18"/>
      <c r="J13" s="18"/>
      <c r="K13" s="18"/>
      <c r="L13" s="18"/>
      <c r="M13" s="18">
        <f>SUM(Q13,U13,Y13,AC13,AG13,AK13)</f>
        <v>10</v>
      </c>
      <c r="N13" s="40">
        <f>SUM(R13,V13,Z13,AD13,AH13,AL13)</f>
        <v>24</v>
      </c>
      <c r="O13" s="43">
        <v>8</v>
      </c>
      <c r="P13" s="43"/>
      <c r="Q13" s="43">
        <v>5</v>
      </c>
      <c r="R13" s="43">
        <v>12</v>
      </c>
      <c r="S13" s="43">
        <v>8</v>
      </c>
      <c r="T13" s="43"/>
      <c r="U13" s="43">
        <v>5</v>
      </c>
      <c r="V13" s="43">
        <v>12</v>
      </c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18"/>
      <c r="AN13" s="18"/>
      <c r="AO13" s="18"/>
      <c r="AP13" s="18"/>
      <c r="AQ13" s="18"/>
      <c r="AR13" s="18"/>
      <c r="AS13" s="43"/>
      <c r="AT13" s="43"/>
      <c r="AU13" s="43"/>
      <c r="AV13" s="43"/>
    </row>
    <row r="14" spans="1:48" s="10" customFormat="1" ht="34.5">
      <c r="A14" s="15" t="s">
        <v>10</v>
      </c>
      <c r="B14" s="16" t="s">
        <v>30</v>
      </c>
      <c r="C14" s="17" t="s">
        <v>84</v>
      </c>
      <c r="D14" s="47">
        <f t="shared" si="6"/>
        <v>1</v>
      </c>
      <c r="E14" s="40">
        <f t="shared" si="2"/>
        <v>25</v>
      </c>
      <c r="F14" s="40">
        <f t="shared" si="3"/>
        <v>8</v>
      </c>
      <c r="G14" s="18">
        <f t="shared" si="4"/>
        <v>8</v>
      </c>
      <c r="H14" s="18">
        <f t="shared" si="4"/>
        <v>0</v>
      </c>
      <c r="I14" s="18"/>
      <c r="J14" s="18"/>
      <c r="K14" s="18"/>
      <c r="L14" s="18"/>
      <c r="M14" s="18">
        <f t="shared" si="5"/>
        <v>0</v>
      </c>
      <c r="N14" s="40">
        <f t="shared" si="5"/>
        <v>17</v>
      </c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>
        <v>8</v>
      </c>
      <c r="AF14" s="43"/>
      <c r="AG14" s="43"/>
      <c r="AH14" s="43">
        <v>17</v>
      </c>
      <c r="AI14" s="43"/>
      <c r="AJ14" s="43"/>
      <c r="AK14" s="43"/>
      <c r="AL14" s="43"/>
      <c r="AM14" s="18"/>
      <c r="AN14" s="18"/>
      <c r="AO14" s="18"/>
      <c r="AP14" s="18"/>
      <c r="AQ14" s="18">
        <v>1</v>
      </c>
      <c r="AR14" s="18"/>
      <c r="AS14" s="43">
        <v>1</v>
      </c>
      <c r="AT14" s="43"/>
      <c r="AU14" s="43">
        <v>1</v>
      </c>
      <c r="AV14" s="43"/>
    </row>
    <row r="15" spans="1:48" s="14" customFormat="1" ht="44.25">
      <c r="A15" s="9" t="s">
        <v>8</v>
      </c>
      <c r="B15" s="19" t="s">
        <v>20</v>
      </c>
      <c r="C15" s="9"/>
      <c r="D15" s="12">
        <f>SUM(D16:D27)</f>
        <v>37</v>
      </c>
      <c r="E15" s="12">
        <f aca="true" t="shared" si="7" ref="E15:AV15">SUM(E16:E27)</f>
        <v>930</v>
      </c>
      <c r="F15" s="12">
        <f t="shared" si="7"/>
        <v>301</v>
      </c>
      <c r="G15" s="13">
        <f t="shared" si="7"/>
        <v>88</v>
      </c>
      <c r="H15" s="13">
        <f t="shared" si="7"/>
        <v>88</v>
      </c>
      <c r="I15" s="13">
        <f t="shared" si="7"/>
        <v>48</v>
      </c>
      <c r="J15" s="13">
        <f t="shared" si="7"/>
        <v>40</v>
      </c>
      <c r="K15" s="13">
        <f t="shared" si="7"/>
        <v>0</v>
      </c>
      <c r="L15" s="13">
        <f t="shared" si="7"/>
        <v>0</v>
      </c>
      <c r="M15" s="13">
        <f t="shared" si="7"/>
        <v>125</v>
      </c>
      <c r="N15" s="12">
        <f t="shared" si="7"/>
        <v>629</v>
      </c>
      <c r="O15" s="13">
        <f t="shared" si="7"/>
        <v>48</v>
      </c>
      <c r="P15" s="13">
        <f t="shared" si="7"/>
        <v>40</v>
      </c>
      <c r="Q15" s="13">
        <f t="shared" si="7"/>
        <v>70</v>
      </c>
      <c r="R15" s="13">
        <f t="shared" si="7"/>
        <v>392</v>
      </c>
      <c r="S15" s="13">
        <f t="shared" si="7"/>
        <v>16</v>
      </c>
      <c r="T15" s="13">
        <f t="shared" si="7"/>
        <v>16</v>
      </c>
      <c r="U15" s="13">
        <f t="shared" si="7"/>
        <v>20</v>
      </c>
      <c r="V15" s="13">
        <f t="shared" si="7"/>
        <v>98</v>
      </c>
      <c r="W15" s="13">
        <f t="shared" si="7"/>
        <v>16</v>
      </c>
      <c r="X15" s="13">
        <f t="shared" si="7"/>
        <v>8</v>
      </c>
      <c r="Y15" s="13">
        <f t="shared" si="7"/>
        <v>20</v>
      </c>
      <c r="Z15" s="13">
        <f t="shared" si="7"/>
        <v>86</v>
      </c>
      <c r="AA15" s="13">
        <f t="shared" si="7"/>
        <v>8</v>
      </c>
      <c r="AB15" s="13">
        <f t="shared" si="7"/>
        <v>24</v>
      </c>
      <c r="AC15" s="13">
        <f t="shared" si="7"/>
        <v>15</v>
      </c>
      <c r="AD15" s="13">
        <f t="shared" si="7"/>
        <v>53</v>
      </c>
      <c r="AE15" s="13">
        <f t="shared" si="7"/>
        <v>0</v>
      </c>
      <c r="AF15" s="13">
        <f t="shared" si="7"/>
        <v>0</v>
      </c>
      <c r="AG15" s="13">
        <f t="shared" si="7"/>
        <v>0</v>
      </c>
      <c r="AH15" s="13">
        <f t="shared" si="7"/>
        <v>0</v>
      </c>
      <c r="AI15" s="13">
        <f t="shared" si="7"/>
        <v>0</v>
      </c>
      <c r="AJ15" s="13">
        <f t="shared" si="7"/>
        <v>0</v>
      </c>
      <c r="AK15" s="13">
        <f t="shared" si="7"/>
        <v>0</v>
      </c>
      <c r="AL15" s="13">
        <f t="shared" si="7"/>
        <v>0</v>
      </c>
      <c r="AM15" s="13">
        <f aca="true" t="shared" si="8" ref="AM15:AR15">SUM(AM16:AM27)</f>
        <v>22</v>
      </c>
      <c r="AN15" s="13">
        <f t="shared" si="8"/>
        <v>6</v>
      </c>
      <c r="AO15" s="13">
        <f t="shared" si="8"/>
        <v>5</v>
      </c>
      <c r="AP15" s="13">
        <f t="shared" si="8"/>
        <v>4</v>
      </c>
      <c r="AQ15" s="13">
        <f t="shared" si="8"/>
        <v>0</v>
      </c>
      <c r="AR15" s="13">
        <f t="shared" si="8"/>
        <v>0</v>
      </c>
      <c r="AS15" s="13">
        <f t="shared" si="7"/>
        <v>12</v>
      </c>
      <c r="AT15" s="13">
        <f t="shared" si="7"/>
        <v>0</v>
      </c>
      <c r="AU15" s="13">
        <f t="shared" si="7"/>
        <v>18</v>
      </c>
      <c r="AV15" s="13">
        <f t="shared" si="7"/>
        <v>0</v>
      </c>
    </row>
    <row r="16" spans="1:48" s="10" customFormat="1" ht="34.5">
      <c r="A16" s="15" t="s">
        <v>5</v>
      </c>
      <c r="B16" s="16" t="s">
        <v>111</v>
      </c>
      <c r="C16" s="21" t="s">
        <v>86</v>
      </c>
      <c r="D16" s="55">
        <f>SUM(AM16:AR16)</f>
        <v>4</v>
      </c>
      <c r="E16" s="40">
        <f aca="true" t="shared" si="9" ref="E16:E27">SUM(F16,N16)</f>
        <v>100</v>
      </c>
      <c r="F16" s="40">
        <f aca="true" t="shared" si="10" ref="F16:F27">SUM(G16:H16,M16)</f>
        <v>31</v>
      </c>
      <c r="G16" s="18">
        <f aca="true" t="shared" si="11" ref="G16:H27">SUM(O16,S16,W16,AA16,AE16,AI16)</f>
        <v>8</v>
      </c>
      <c r="H16" s="18">
        <f t="shared" si="11"/>
        <v>8</v>
      </c>
      <c r="I16" s="18">
        <v>8</v>
      </c>
      <c r="J16" s="18"/>
      <c r="K16" s="18"/>
      <c r="L16" s="18"/>
      <c r="M16" s="18">
        <f aca="true" t="shared" si="12" ref="M16:N27">SUM(Q16,U16,Y16,AC16,AG16,AK16)</f>
        <v>15</v>
      </c>
      <c r="N16" s="40">
        <f t="shared" si="12"/>
        <v>69</v>
      </c>
      <c r="O16" s="43">
        <v>8</v>
      </c>
      <c r="P16" s="43">
        <v>8</v>
      </c>
      <c r="Q16" s="43">
        <v>15</v>
      </c>
      <c r="R16" s="43">
        <v>69</v>
      </c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18">
        <v>4</v>
      </c>
      <c r="AN16" s="18"/>
      <c r="AO16" s="18"/>
      <c r="AP16" s="18"/>
      <c r="AQ16" s="18"/>
      <c r="AR16" s="18"/>
      <c r="AS16" s="43">
        <v>1</v>
      </c>
      <c r="AT16" s="43"/>
      <c r="AU16" s="43">
        <v>4</v>
      </c>
      <c r="AV16" s="43"/>
    </row>
    <row r="17" spans="1:48" s="39" customFormat="1" ht="38.25" customHeight="1">
      <c r="A17" s="15" t="s">
        <v>4</v>
      </c>
      <c r="B17" s="16" t="s">
        <v>123</v>
      </c>
      <c r="C17" s="21" t="s">
        <v>87</v>
      </c>
      <c r="D17" s="55">
        <f aca="true" t="shared" si="13" ref="D17:D27">SUM(AM17:AR17)</f>
        <v>4</v>
      </c>
      <c r="E17" s="40">
        <f t="shared" si="9"/>
        <v>100</v>
      </c>
      <c r="F17" s="40">
        <f t="shared" si="10"/>
        <v>31</v>
      </c>
      <c r="G17" s="18">
        <f t="shared" si="11"/>
        <v>8</v>
      </c>
      <c r="H17" s="18">
        <f t="shared" si="11"/>
        <v>8</v>
      </c>
      <c r="I17" s="18"/>
      <c r="J17" s="18">
        <v>8</v>
      </c>
      <c r="K17" s="18"/>
      <c r="L17" s="18"/>
      <c r="M17" s="18">
        <f t="shared" si="12"/>
        <v>15</v>
      </c>
      <c r="N17" s="40">
        <f t="shared" si="12"/>
        <v>69</v>
      </c>
      <c r="O17" s="43"/>
      <c r="P17" s="43"/>
      <c r="Q17" s="43"/>
      <c r="R17" s="43"/>
      <c r="S17" s="43">
        <v>8</v>
      </c>
      <c r="T17" s="43">
        <v>8</v>
      </c>
      <c r="U17" s="43">
        <v>15</v>
      </c>
      <c r="V17" s="43">
        <v>69</v>
      </c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18"/>
      <c r="AN17" s="18">
        <v>4</v>
      </c>
      <c r="AO17" s="18"/>
      <c r="AP17" s="18"/>
      <c r="AQ17" s="18"/>
      <c r="AR17" s="18"/>
      <c r="AS17" s="43">
        <v>1</v>
      </c>
      <c r="AT17" s="43"/>
      <c r="AU17" s="43"/>
      <c r="AV17" s="43"/>
    </row>
    <row r="18" spans="1:48" s="10" customFormat="1" ht="34.5">
      <c r="A18" s="15" t="s">
        <v>3</v>
      </c>
      <c r="B18" s="16" t="s">
        <v>31</v>
      </c>
      <c r="C18" s="21" t="s">
        <v>87</v>
      </c>
      <c r="D18" s="55">
        <f t="shared" si="13"/>
        <v>2</v>
      </c>
      <c r="E18" s="40">
        <f t="shared" si="9"/>
        <v>50</v>
      </c>
      <c r="F18" s="40">
        <f t="shared" si="10"/>
        <v>21</v>
      </c>
      <c r="G18" s="18">
        <f t="shared" si="11"/>
        <v>8</v>
      </c>
      <c r="H18" s="18">
        <f t="shared" si="11"/>
        <v>8</v>
      </c>
      <c r="I18" s="18">
        <v>8</v>
      </c>
      <c r="J18" s="18"/>
      <c r="K18" s="18"/>
      <c r="L18" s="18"/>
      <c r="M18" s="18">
        <f t="shared" si="12"/>
        <v>5</v>
      </c>
      <c r="N18" s="40">
        <f t="shared" si="12"/>
        <v>29</v>
      </c>
      <c r="O18" s="43"/>
      <c r="P18" s="43"/>
      <c r="Q18" s="43"/>
      <c r="R18" s="43"/>
      <c r="S18" s="43">
        <v>8</v>
      </c>
      <c r="T18" s="43">
        <v>8</v>
      </c>
      <c r="U18" s="43">
        <v>5</v>
      </c>
      <c r="V18" s="43">
        <v>29</v>
      </c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18"/>
      <c r="AN18" s="18">
        <v>2</v>
      </c>
      <c r="AO18" s="18"/>
      <c r="AP18" s="18"/>
      <c r="AQ18" s="18"/>
      <c r="AR18" s="18"/>
      <c r="AS18" s="43">
        <v>1</v>
      </c>
      <c r="AT18" s="43"/>
      <c r="AU18" s="43"/>
      <c r="AV18" s="43"/>
    </row>
    <row r="19" spans="1:48" s="10" customFormat="1" ht="34.5">
      <c r="A19" s="15" t="s">
        <v>2</v>
      </c>
      <c r="B19" s="16" t="s">
        <v>133</v>
      </c>
      <c r="C19" s="38" t="s">
        <v>107</v>
      </c>
      <c r="D19" s="55">
        <f t="shared" si="13"/>
        <v>4</v>
      </c>
      <c r="E19" s="40">
        <f>SUM(F19,N19)</f>
        <v>100</v>
      </c>
      <c r="F19" s="40">
        <f>SUM(G19:H19,M19)</f>
        <v>31</v>
      </c>
      <c r="G19" s="18">
        <f t="shared" si="11"/>
        <v>8</v>
      </c>
      <c r="H19" s="18">
        <f t="shared" si="11"/>
        <v>8</v>
      </c>
      <c r="I19" s="18">
        <v>8</v>
      </c>
      <c r="J19" s="18"/>
      <c r="K19" s="18"/>
      <c r="L19" s="18"/>
      <c r="M19" s="18">
        <f t="shared" si="12"/>
        <v>15</v>
      </c>
      <c r="N19" s="40">
        <f t="shared" si="12"/>
        <v>69</v>
      </c>
      <c r="O19" s="43">
        <v>8</v>
      </c>
      <c r="P19" s="43">
        <v>8</v>
      </c>
      <c r="Q19" s="43">
        <v>15</v>
      </c>
      <c r="R19" s="43">
        <v>69</v>
      </c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18">
        <v>4</v>
      </c>
      <c r="AN19" s="18"/>
      <c r="AO19" s="18"/>
      <c r="AP19" s="18"/>
      <c r="AQ19" s="18"/>
      <c r="AR19" s="18"/>
      <c r="AS19" s="43">
        <v>1</v>
      </c>
      <c r="AT19" s="43"/>
      <c r="AU19" s="43">
        <v>4</v>
      </c>
      <c r="AV19" s="43"/>
    </row>
    <row r="20" spans="1:48" s="39" customFormat="1" ht="34.5">
      <c r="A20" s="15" t="s">
        <v>1</v>
      </c>
      <c r="B20" s="16" t="s">
        <v>128</v>
      </c>
      <c r="C20" s="21" t="s">
        <v>85</v>
      </c>
      <c r="D20" s="55">
        <f t="shared" si="13"/>
        <v>3</v>
      </c>
      <c r="E20" s="40">
        <f>SUM(F20,N20)</f>
        <v>75</v>
      </c>
      <c r="F20" s="40">
        <f>SUM(G20:H20,M20)</f>
        <v>26</v>
      </c>
      <c r="G20" s="18">
        <f t="shared" si="11"/>
        <v>8</v>
      </c>
      <c r="H20" s="18">
        <f t="shared" si="11"/>
        <v>8</v>
      </c>
      <c r="I20" s="18">
        <v>8</v>
      </c>
      <c r="J20" s="18"/>
      <c r="K20" s="18"/>
      <c r="L20" s="18"/>
      <c r="M20" s="18">
        <f t="shared" si="12"/>
        <v>10</v>
      </c>
      <c r="N20" s="40">
        <f t="shared" si="12"/>
        <v>49</v>
      </c>
      <c r="O20" s="18">
        <v>8</v>
      </c>
      <c r="P20" s="43">
        <v>8</v>
      </c>
      <c r="Q20" s="43">
        <v>10</v>
      </c>
      <c r="R20" s="18">
        <v>49</v>
      </c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18">
        <v>3</v>
      </c>
      <c r="AN20" s="18"/>
      <c r="AO20" s="18"/>
      <c r="AP20" s="18"/>
      <c r="AQ20" s="18"/>
      <c r="AR20" s="18"/>
      <c r="AS20" s="43">
        <v>1</v>
      </c>
      <c r="AT20" s="43"/>
      <c r="AU20" s="43"/>
      <c r="AV20" s="43"/>
    </row>
    <row r="21" spans="1:48" s="10" customFormat="1" ht="34.5">
      <c r="A21" s="15" t="s">
        <v>0</v>
      </c>
      <c r="B21" s="16" t="s">
        <v>108</v>
      </c>
      <c r="C21" s="21" t="s">
        <v>86</v>
      </c>
      <c r="D21" s="55">
        <f t="shared" si="13"/>
        <v>4</v>
      </c>
      <c r="E21" s="40">
        <f t="shared" si="9"/>
        <v>100</v>
      </c>
      <c r="F21" s="40">
        <f t="shared" si="10"/>
        <v>31</v>
      </c>
      <c r="G21" s="18">
        <f t="shared" si="11"/>
        <v>8</v>
      </c>
      <c r="H21" s="18">
        <f t="shared" si="11"/>
        <v>8</v>
      </c>
      <c r="I21" s="18">
        <v>8</v>
      </c>
      <c r="J21" s="18"/>
      <c r="K21" s="18"/>
      <c r="L21" s="18"/>
      <c r="M21" s="18">
        <f t="shared" si="12"/>
        <v>15</v>
      </c>
      <c r="N21" s="40">
        <f t="shared" si="12"/>
        <v>69</v>
      </c>
      <c r="O21" s="43">
        <v>8</v>
      </c>
      <c r="P21" s="43">
        <v>8</v>
      </c>
      <c r="Q21" s="43">
        <v>15</v>
      </c>
      <c r="R21" s="43">
        <v>69</v>
      </c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18">
        <v>4</v>
      </c>
      <c r="AN21" s="18"/>
      <c r="AO21" s="18"/>
      <c r="AP21" s="18"/>
      <c r="AQ21" s="18"/>
      <c r="AR21" s="18"/>
      <c r="AS21" s="43">
        <v>1</v>
      </c>
      <c r="AT21" s="43"/>
      <c r="AU21" s="43">
        <v>4</v>
      </c>
      <c r="AV21" s="43"/>
    </row>
    <row r="22" spans="1:48" s="10" customFormat="1" ht="34.5">
      <c r="A22" s="15" t="s">
        <v>10</v>
      </c>
      <c r="B22" s="16" t="s">
        <v>131</v>
      </c>
      <c r="C22" s="21" t="s">
        <v>86</v>
      </c>
      <c r="D22" s="55">
        <f t="shared" si="13"/>
        <v>5</v>
      </c>
      <c r="E22" s="40">
        <f t="shared" si="9"/>
        <v>125</v>
      </c>
      <c r="F22" s="40">
        <f t="shared" si="10"/>
        <v>31</v>
      </c>
      <c r="G22" s="18">
        <f t="shared" si="11"/>
        <v>8</v>
      </c>
      <c r="H22" s="18">
        <f t="shared" si="11"/>
        <v>8</v>
      </c>
      <c r="I22" s="18"/>
      <c r="J22" s="18">
        <v>8</v>
      </c>
      <c r="K22" s="18"/>
      <c r="L22" s="18"/>
      <c r="M22" s="18">
        <f t="shared" si="12"/>
        <v>15</v>
      </c>
      <c r="N22" s="40">
        <f t="shared" si="12"/>
        <v>94</v>
      </c>
      <c r="O22" s="43">
        <v>8</v>
      </c>
      <c r="P22" s="43">
        <v>8</v>
      </c>
      <c r="Q22" s="43">
        <v>15</v>
      </c>
      <c r="R22" s="43">
        <v>94</v>
      </c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18">
        <v>5</v>
      </c>
      <c r="AN22" s="18"/>
      <c r="AO22" s="18"/>
      <c r="AP22" s="18"/>
      <c r="AQ22" s="18"/>
      <c r="AR22" s="18"/>
      <c r="AS22" s="43">
        <v>1</v>
      </c>
      <c r="AT22" s="43"/>
      <c r="AU22" s="43"/>
      <c r="AV22" s="43"/>
    </row>
    <row r="23" spans="1:48" s="10" customFormat="1" ht="34.5">
      <c r="A23" s="20" t="s">
        <v>11</v>
      </c>
      <c r="B23" s="16" t="s">
        <v>125</v>
      </c>
      <c r="C23" s="21" t="s">
        <v>83</v>
      </c>
      <c r="D23" s="55">
        <f t="shared" si="13"/>
        <v>1</v>
      </c>
      <c r="E23" s="40">
        <f t="shared" si="9"/>
        <v>30</v>
      </c>
      <c r="F23" s="40">
        <f t="shared" si="10"/>
        <v>13</v>
      </c>
      <c r="G23" s="18">
        <f t="shared" si="11"/>
        <v>8</v>
      </c>
      <c r="H23" s="18">
        <f t="shared" si="11"/>
        <v>0</v>
      </c>
      <c r="I23" s="18"/>
      <c r="J23" s="18"/>
      <c r="K23" s="18"/>
      <c r="L23" s="18"/>
      <c r="M23" s="18">
        <f t="shared" si="12"/>
        <v>5</v>
      </c>
      <c r="N23" s="40">
        <f t="shared" si="12"/>
        <v>17</v>
      </c>
      <c r="O23" s="43"/>
      <c r="P23" s="43"/>
      <c r="Q23" s="43"/>
      <c r="R23" s="43"/>
      <c r="S23" s="43"/>
      <c r="T23" s="43"/>
      <c r="U23" s="43"/>
      <c r="V23" s="43"/>
      <c r="W23" s="43">
        <v>8</v>
      </c>
      <c r="X23" s="43"/>
      <c r="Y23" s="43">
        <v>5</v>
      </c>
      <c r="Z23" s="43">
        <v>17</v>
      </c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18"/>
      <c r="AN23" s="18"/>
      <c r="AO23" s="18">
        <v>1</v>
      </c>
      <c r="AP23" s="18"/>
      <c r="AQ23" s="18"/>
      <c r="AR23" s="18"/>
      <c r="AS23" s="43">
        <v>1</v>
      </c>
      <c r="AT23" s="43"/>
      <c r="AU23" s="43"/>
      <c r="AV23" s="43"/>
    </row>
    <row r="24" spans="1:48" s="10" customFormat="1" ht="54" customHeight="1">
      <c r="A24" s="20" t="s">
        <v>12</v>
      </c>
      <c r="B24" s="16" t="s">
        <v>129</v>
      </c>
      <c r="C24" s="21" t="s">
        <v>88</v>
      </c>
      <c r="D24" s="55">
        <f t="shared" si="13"/>
        <v>2</v>
      </c>
      <c r="E24" s="40">
        <f t="shared" si="9"/>
        <v>50</v>
      </c>
      <c r="F24" s="40">
        <f t="shared" si="10"/>
        <v>26</v>
      </c>
      <c r="G24" s="18">
        <f t="shared" si="11"/>
        <v>8</v>
      </c>
      <c r="H24" s="18">
        <f t="shared" si="11"/>
        <v>8</v>
      </c>
      <c r="I24" s="18">
        <v>8</v>
      </c>
      <c r="J24" s="18"/>
      <c r="K24" s="18"/>
      <c r="L24" s="18"/>
      <c r="M24" s="18">
        <f t="shared" si="12"/>
        <v>10</v>
      </c>
      <c r="N24" s="40">
        <f t="shared" si="12"/>
        <v>24</v>
      </c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>
        <v>8</v>
      </c>
      <c r="AB24" s="43">
        <v>8</v>
      </c>
      <c r="AC24" s="43">
        <v>10</v>
      </c>
      <c r="AD24" s="43">
        <v>24</v>
      </c>
      <c r="AE24" s="43"/>
      <c r="AF24" s="43"/>
      <c r="AG24" s="43"/>
      <c r="AH24" s="43"/>
      <c r="AI24" s="43"/>
      <c r="AJ24" s="43"/>
      <c r="AK24" s="43"/>
      <c r="AL24" s="43"/>
      <c r="AM24" s="18"/>
      <c r="AN24" s="18"/>
      <c r="AO24" s="18"/>
      <c r="AP24" s="18">
        <v>2</v>
      </c>
      <c r="AQ24" s="18"/>
      <c r="AR24" s="18"/>
      <c r="AS24" s="43">
        <v>1</v>
      </c>
      <c r="AT24" s="43"/>
      <c r="AU24" s="43">
        <v>2</v>
      </c>
      <c r="AV24" s="43"/>
    </row>
    <row r="25" spans="1:48" s="10" customFormat="1" ht="34.5">
      <c r="A25" s="20" t="s">
        <v>13</v>
      </c>
      <c r="B25" s="16" t="s">
        <v>124</v>
      </c>
      <c r="C25" s="21" t="s">
        <v>89</v>
      </c>
      <c r="D25" s="55">
        <f t="shared" si="13"/>
        <v>4</v>
      </c>
      <c r="E25" s="40">
        <f t="shared" si="9"/>
        <v>100</v>
      </c>
      <c r="F25" s="40">
        <f t="shared" si="10"/>
        <v>31</v>
      </c>
      <c r="G25" s="18">
        <f t="shared" si="11"/>
        <v>8</v>
      </c>
      <c r="H25" s="18">
        <f t="shared" si="11"/>
        <v>8</v>
      </c>
      <c r="I25" s="18"/>
      <c r="J25" s="18">
        <v>8</v>
      </c>
      <c r="K25" s="18"/>
      <c r="L25" s="18"/>
      <c r="M25" s="18">
        <f t="shared" si="12"/>
        <v>15</v>
      </c>
      <c r="N25" s="40">
        <f t="shared" si="12"/>
        <v>69</v>
      </c>
      <c r="O25" s="43"/>
      <c r="P25" s="43"/>
      <c r="Q25" s="43"/>
      <c r="R25" s="43"/>
      <c r="S25" s="43"/>
      <c r="T25" s="43"/>
      <c r="U25" s="43"/>
      <c r="V25" s="43"/>
      <c r="W25" s="43">
        <v>8</v>
      </c>
      <c r="X25" s="43">
        <v>8</v>
      </c>
      <c r="Y25" s="43">
        <v>15</v>
      </c>
      <c r="Z25" s="43">
        <v>69</v>
      </c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18"/>
      <c r="AN25" s="18"/>
      <c r="AO25" s="18">
        <v>4</v>
      </c>
      <c r="AP25" s="18"/>
      <c r="AQ25" s="18"/>
      <c r="AR25" s="18"/>
      <c r="AS25" s="43">
        <v>1</v>
      </c>
      <c r="AT25" s="43"/>
      <c r="AU25" s="43"/>
      <c r="AV25" s="43"/>
    </row>
    <row r="26" spans="1:48" s="10" customFormat="1" ht="34.5">
      <c r="A26" s="20" t="s">
        <v>14</v>
      </c>
      <c r="B26" s="16" t="s">
        <v>130</v>
      </c>
      <c r="C26" s="21" t="s">
        <v>85</v>
      </c>
      <c r="D26" s="55">
        <f t="shared" si="13"/>
        <v>2</v>
      </c>
      <c r="E26" s="40">
        <f t="shared" si="9"/>
        <v>50</v>
      </c>
      <c r="F26" s="40">
        <f t="shared" si="10"/>
        <v>8</v>
      </c>
      <c r="G26" s="18">
        <f t="shared" si="11"/>
        <v>8</v>
      </c>
      <c r="H26" s="18">
        <f t="shared" si="11"/>
        <v>0</v>
      </c>
      <c r="I26" s="18"/>
      <c r="J26" s="18"/>
      <c r="K26" s="18"/>
      <c r="L26" s="18"/>
      <c r="M26" s="18">
        <f t="shared" si="12"/>
        <v>0</v>
      </c>
      <c r="N26" s="40">
        <f t="shared" si="12"/>
        <v>42</v>
      </c>
      <c r="O26" s="43">
        <v>8</v>
      </c>
      <c r="P26" s="43"/>
      <c r="Q26" s="43"/>
      <c r="R26" s="43">
        <v>42</v>
      </c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18">
        <v>2</v>
      </c>
      <c r="AN26" s="18"/>
      <c r="AO26" s="18"/>
      <c r="AP26" s="18"/>
      <c r="AQ26" s="18"/>
      <c r="AR26" s="18"/>
      <c r="AS26" s="43">
        <v>1</v>
      </c>
      <c r="AT26" s="43"/>
      <c r="AU26" s="43">
        <v>2</v>
      </c>
      <c r="AV26" s="43"/>
    </row>
    <row r="27" spans="1:48" s="10" customFormat="1" ht="34.5">
      <c r="A27" s="20" t="s">
        <v>15</v>
      </c>
      <c r="B27" s="16" t="s">
        <v>32</v>
      </c>
      <c r="C27" s="21" t="s">
        <v>90</v>
      </c>
      <c r="D27" s="55">
        <f t="shared" si="13"/>
        <v>2</v>
      </c>
      <c r="E27" s="40">
        <f t="shared" si="9"/>
        <v>50</v>
      </c>
      <c r="F27" s="40">
        <f t="shared" si="10"/>
        <v>21</v>
      </c>
      <c r="G27" s="18">
        <f t="shared" si="11"/>
        <v>0</v>
      </c>
      <c r="H27" s="18">
        <f t="shared" si="11"/>
        <v>16</v>
      </c>
      <c r="I27" s="18"/>
      <c r="J27" s="18">
        <v>16</v>
      </c>
      <c r="K27" s="18"/>
      <c r="L27" s="18"/>
      <c r="M27" s="18">
        <f t="shared" si="12"/>
        <v>5</v>
      </c>
      <c r="N27" s="40">
        <f t="shared" si="12"/>
        <v>29</v>
      </c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>
        <v>16</v>
      </c>
      <c r="AC27" s="43">
        <v>5</v>
      </c>
      <c r="AD27" s="43">
        <v>29</v>
      </c>
      <c r="AE27" s="43"/>
      <c r="AF27" s="43"/>
      <c r="AG27" s="43"/>
      <c r="AH27" s="43"/>
      <c r="AI27" s="43"/>
      <c r="AJ27" s="43"/>
      <c r="AK27" s="43"/>
      <c r="AL27" s="43"/>
      <c r="AM27" s="18"/>
      <c r="AN27" s="18"/>
      <c r="AO27" s="18"/>
      <c r="AP27" s="18">
        <v>2</v>
      </c>
      <c r="AQ27" s="18"/>
      <c r="AR27" s="18"/>
      <c r="AS27" s="43">
        <v>1</v>
      </c>
      <c r="AT27" s="43"/>
      <c r="AU27" s="43">
        <v>2</v>
      </c>
      <c r="AV27" s="43"/>
    </row>
    <row r="28" spans="1:48" s="22" customFormat="1" ht="44.25">
      <c r="A28" s="9" t="s">
        <v>9</v>
      </c>
      <c r="B28" s="11" t="s">
        <v>21</v>
      </c>
      <c r="C28" s="9"/>
      <c r="D28" s="9">
        <f>SUM(D29:D54)</f>
        <v>97</v>
      </c>
      <c r="E28" s="12">
        <f aca="true" t="shared" si="14" ref="E28:AV28">SUM(E29:E54)</f>
        <v>2425</v>
      </c>
      <c r="F28" s="12">
        <f t="shared" si="14"/>
        <v>698</v>
      </c>
      <c r="G28" s="13">
        <f t="shared" si="14"/>
        <v>88</v>
      </c>
      <c r="H28" s="13">
        <f t="shared" si="14"/>
        <v>430</v>
      </c>
      <c r="I28" s="13">
        <f t="shared" si="14"/>
        <v>0</v>
      </c>
      <c r="J28" s="13">
        <f t="shared" si="14"/>
        <v>54</v>
      </c>
      <c r="K28" s="13">
        <f t="shared" si="14"/>
        <v>120</v>
      </c>
      <c r="L28" s="13">
        <f t="shared" si="14"/>
        <v>256</v>
      </c>
      <c r="M28" s="13">
        <f t="shared" si="14"/>
        <v>180</v>
      </c>
      <c r="N28" s="12">
        <f t="shared" si="14"/>
        <v>1727</v>
      </c>
      <c r="O28" s="13">
        <f t="shared" si="14"/>
        <v>0</v>
      </c>
      <c r="P28" s="13">
        <f t="shared" si="14"/>
        <v>0</v>
      </c>
      <c r="Q28" s="13">
        <f t="shared" si="14"/>
        <v>0</v>
      </c>
      <c r="R28" s="13">
        <f t="shared" si="14"/>
        <v>0</v>
      </c>
      <c r="S28" s="13">
        <f t="shared" si="14"/>
        <v>40</v>
      </c>
      <c r="T28" s="13">
        <f t="shared" si="14"/>
        <v>32</v>
      </c>
      <c r="U28" s="13">
        <f t="shared" si="14"/>
        <v>40</v>
      </c>
      <c r="V28" s="13">
        <f t="shared" si="14"/>
        <v>413</v>
      </c>
      <c r="W28" s="13">
        <f t="shared" si="14"/>
        <v>24</v>
      </c>
      <c r="X28" s="13">
        <f t="shared" si="14"/>
        <v>96</v>
      </c>
      <c r="Y28" s="13">
        <f t="shared" si="14"/>
        <v>40</v>
      </c>
      <c r="Z28" s="13">
        <f t="shared" si="14"/>
        <v>365</v>
      </c>
      <c r="AA28" s="13">
        <f t="shared" si="14"/>
        <v>16</v>
      </c>
      <c r="AB28" s="13">
        <f t="shared" si="14"/>
        <v>96</v>
      </c>
      <c r="AC28" s="13">
        <f t="shared" si="14"/>
        <v>20</v>
      </c>
      <c r="AD28" s="13">
        <f t="shared" si="14"/>
        <v>418</v>
      </c>
      <c r="AE28" s="13">
        <f t="shared" si="14"/>
        <v>0</v>
      </c>
      <c r="AF28" s="13">
        <f t="shared" si="14"/>
        <v>103</v>
      </c>
      <c r="AG28" s="13">
        <f t="shared" si="14"/>
        <v>40</v>
      </c>
      <c r="AH28" s="13">
        <f t="shared" si="14"/>
        <v>232</v>
      </c>
      <c r="AI28" s="13">
        <f t="shared" si="14"/>
        <v>8</v>
      </c>
      <c r="AJ28" s="13">
        <f t="shared" si="14"/>
        <v>103</v>
      </c>
      <c r="AK28" s="13">
        <f t="shared" si="14"/>
        <v>40</v>
      </c>
      <c r="AL28" s="13">
        <f t="shared" si="14"/>
        <v>299</v>
      </c>
      <c r="AM28" s="13">
        <f aca="true" t="shared" si="15" ref="AM28:AR28">SUM(AM29:AM54)</f>
        <v>0</v>
      </c>
      <c r="AN28" s="13">
        <f t="shared" si="15"/>
        <v>21</v>
      </c>
      <c r="AO28" s="13">
        <f t="shared" si="15"/>
        <v>21</v>
      </c>
      <c r="AP28" s="13">
        <f t="shared" si="15"/>
        <v>22</v>
      </c>
      <c r="AQ28" s="13">
        <f t="shared" si="15"/>
        <v>15</v>
      </c>
      <c r="AR28" s="13">
        <f t="shared" si="15"/>
        <v>18</v>
      </c>
      <c r="AS28" s="13">
        <f t="shared" si="14"/>
        <v>31</v>
      </c>
      <c r="AT28" s="13">
        <f t="shared" si="14"/>
        <v>97</v>
      </c>
      <c r="AU28" s="13">
        <f t="shared" si="14"/>
        <v>0</v>
      </c>
      <c r="AV28" s="13">
        <f t="shared" si="14"/>
        <v>40</v>
      </c>
    </row>
    <row r="29" spans="1:48" s="24" customFormat="1" ht="36.75" customHeight="1">
      <c r="A29" s="23" t="s">
        <v>5</v>
      </c>
      <c r="B29" s="16" t="s">
        <v>33</v>
      </c>
      <c r="C29" s="21" t="s">
        <v>87</v>
      </c>
      <c r="D29" s="55">
        <f>SUM(AM29:AR29)</f>
        <v>3</v>
      </c>
      <c r="E29" s="40">
        <f aca="true" t="shared" si="16" ref="E29:E44">SUM(F29,N29)</f>
        <v>75</v>
      </c>
      <c r="F29" s="40">
        <f aca="true" t="shared" si="17" ref="F29:F44">SUM(G29:H29,M29)</f>
        <v>26</v>
      </c>
      <c r="G29" s="18">
        <f aca="true" t="shared" si="18" ref="G29:H44">SUM(O29,S29,W29,AA29,AE29,AI29)</f>
        <v>8</v>
      </c>
      <c r="H29" s="18">
        <f t="shared" si="18"/>
        <v>8</v>
      </c>
      <c r="I29" s="18"/>
      <c r="J29" s="18"/>
      <c r="K29" s="18">
        <v>8</v>
      </c>
      <c r="L29" s="18"/>
      <c r="M29" s="18">
        <f aca="true" t="shared" si="19" ref="M29:N44">SUM(Q29,U29,Y29,AC29,AG29,AK29)</f>
        <v>10</v>
      </c>
      <c r="N29" s="40">
        <f t="shared" si="19"/>
        <v>49</v>
      </c>
      <c r="O29" s="43"/>
      <c r="P29" s="43"/>
      <c r="Q29" s="43"/>
      <c r="R29" s="43"/>
      <c r="S29" s="18">
        <v>8</v>
      </c>
      <c r="T29" s="43">
        <v>8</v>
      </c>
      <c r="U29" s="43">
        <v>10</v>
      </c>
      <c r="V29" s="18">
        <v>49</v>
      </c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18"/>
      <c r="AN29" s="18">
        <v>3</v>
      </c>
      <c r="AO29" s="18"/>
      <c r="AP29" s="18"/>
      <c r="AQ29" s="18"/>
      <c r="AR29" s="18"/>
      <c r="AS29" s="43">
        <v>1</v>
      </c>
      <c r="AT29" s="51">
        <v>3</v>
      </c>
      <c r="AU29" s="49"/>
      <c r="AV29" s="49"/>
    </row>
    <row r="30" spans="1:48" s="24" customFormat="1" ht="36.75" customHeight="1">
      <c r="A30" s="23" t="s">
        <v>4</v>
      </c>
      <c r="B30" s="16" t="s">
        <v>43</v>
      </c>
      <c r="C30" s="21" t="s">
        <v>90</v>
      </c>
      <c r="D30" s="55">
        <f aca="true" t="shared" si="20" ref="D30:D54">SUM(AM30:AR30)</f>
        <v>2</v>
      </c>
      <c r="E30" s="40">
        <f t="shared" si="16"/>
        <v>50</v>
      </c>
      <c r="F30" s="40">
        <f t="shared" si="17"/>
        <v>21</v>
      </c>
      <c r="G30" s="18">
        <f t="shared" si="18"/>
        <v>8</v>
      </c>
      <c r="H30" s="18">
        <f t="shared" si="18"/>
        <v>8</v>
      </c>
      <c r="I30" s="18"/>
      <c r="J30" s="18"/>
      <c r="K30" s="18">
        <v>8</v>
      </c>
      <c r="L30" s="18"/>
      <c r="M30" s="18">
        <f t="shared" si="19"/>
        <v>5</v>
      </c>
      <c r="N30" s="40">
        <f t="shared" si="19"/>
        <v>29</v>
      </c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>
        <v>8</v>
      </c>
      <c r="AB30" s="43">
        <v>8</v>
      </c>
      <c r="AC30" s="43">
        <v>5</v>
      </c>
      <c r="AD30" s="43">
        <v>29</v>
      </c>
      <c r="AE30" s="43"/>
      <c r="AF30" s="43"/>
      <c r="AG30" s="43"/>
      <c r="AH30" s="43"/>
      <c r="AI30" s="43"/>
      <c r="AJ30" s="43"/>
      <c r="AK30" s="43"/>
      <c r="AL30" s="43"/>
      <c r="AM30" s="18"/>
      <c r="AN30" s="18"/>
      <c r="AO30" s="18"/>
      <c r="AP30" s="18">
        <v>2</v>
      </c>
      <c r="AQ30" s="18"/>
      <c r="AR30" s="18"/>
      <c r="AS30" s="43">
        <v>1</v>
      </c>
      <c r="AT30" s="49">
        <v>2</v>
      </c>
      <c r="AU30" s="49"/>
      <c r="AV30" s="49"/>
    </row>
    <row r="31" spans="1:48" s="24" customFormat="1" ht="36.75" customHeight="1">
      <c r="A31" s="23" t="s">
        <v>3</v>
      </c>
      <c r="B31" s="16" t="s">
        <v>34</v>
      </c>
      <c r="C31" s="21" t="s">
        <v>91</v>
      </c>
      <c r="D31" s="55">
        <f t="shared" si="20"/>
        <v>2</v>
      </c>
      <c r="E31" s="40">
        <f t="shared" si="16"/>
        <v>50</v>
      </c>
      <c r="F31" s="40">
        <f t="shared" si="17"/>
        <v>13</v>
      </c>
      <c r="G31" s="18">
        <f t="shared" si="18"/>
        <v>8</v>
      </c>
      <c r="H31" s="18">
        <f t="shared" si="18"/>
        <v>0</v>
      </c>
      <c r="I31" s="18"/>
      <c r="J31" s="18"/>
      <c r="K31" s="18"/>
      <c r="L31" s="18"/>
      <c r="M31" s="18">
        <f t="shared" si="19"/>
        <v>5</v>
      </c>
      <c r="N31" s="40">
        <f t="shared" si="19"/>
        <v>37</v>
      </c>
      <c r="O31" s="43"/>
      <c r="P31" s="43"/>
      <c r="Q31" s="43"/>
      <c r="R31" s="43"/>
      <c r="S31" s="43">
        <v>8</v>
      </c>
      <c r="T31" s="53"/>
      <c r="U31" s="43">
        <v>5</v>
      </c>
      <c r="V31" s="43">
        <v>37</v>
      </c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18"/>
      <c r="AN31" s="18">
        <v>2</v>
      </c>
      <c r="AO31" s="18"/>
      <c r="AP31" s="18"/>
      <c r="AQ31" s="18"/>
      <c r="AR31" s="18"/>
      <c r="AS31" s="43">
        <v>1</v>
      </c>
      <c r="AT31" s="49">
        <v>2</v>
      </c>
      <c r="AU31" s="49"/>
      <c r="AV31" s="49"/>
    </row>
    <row r="32" spans="1:48" s="24" customFormat="1" ht="36.75" customHeight="1">
      <c r="A32" s="23" t="s">
        <v>2</v>
      </c>
      <c r="B32" s="16" t="s">
        <v>35</v>
      </c>
      <c r="C32" s="21" t="s">
        <v>84</v>
      </c>
      <c r="D32" s="55">
        <f t="shared" si="20"/>
        <v>2</v>
      </c>
      <c r="E32" s="40">
        <f t="shared" si="16"/>
        <v>50</v>
      </c>
      <c r="F32" s="40">
        <f t="shared" si="17"/>
        <v>18</v>
      </c>
      <c r="G32" s="18">
        <f t="shared" si="18"/>
        <v>0</v>
      </c>
      <c r="H32" s="18">
        <f t="shared" si="18"/>
        <v>8</v>
      </c>
      <c r="I32" s="18"/>
      <c r="J32" s="18"/>
      <c r="K32" s="18">
        <v>8</v>
      </c>
      <c r="L32" s="18"/>
      <c r="M32" s="18">
        <f t="shared" si="19"/>
        <v>10</v>
      </c>
      <c r="N32" s="40">
        <f t="shared" si="19"/>
        <v>32</v>
      </c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>
        <v>8</v>
      </c>
      <c r="AG32" s="43">
        <v>10</v>
      </c>
      <c r="AH32" s="43">
        <v>32</v>
      </c>
      <c r="AI32" s="43"/>
      <c r="AJ32" s="43"/>
      <c r="AK32" s="43"/>
      <c r="AL32" s="43"/>
      <c r="AM32" s="18"/>
      <c r="AN32" s="18"/>
      <c r="AO32" s="18"/>
      <c r="AP32" s="18"/>
      <c r="AQ32" s="18">
        <v>2</v>
      </c>
      <c r="AR32" s="18"/>
      <c r="AS32" s="43">
        <v>1</v>
      </c>
      <c r="AT32" s="49">
        <v>2</v>
      </c>
      <c r="AU32" s="49"/>
      <c r="AV32" s="49"/>
    </row>
    <row r="33" spans="1:48" s="24" customFormat="1" ht="36.75" customHeight="1">
      <c r="A33" s="23" t="s">
        <v>1</v>
      </c>
      <c r="B33" s="16" t="s">
        <v>36</v>
      </c>
      <c r="C33" s="21" t="s">
        <v>83</v>
      </c>
      <c r="D33" s="55">
        <f t="shared" si="20"/>
        <v>3</v>
      </c>
      <c r="E33" s="40">
        <f t="shared" si="16"/>
        <v>75</v>
      </c>
      <c r="F33" s="40">
        <f t="shared" si="17"/>
        <v>23</v>
      </c>
      <c r="G33" s="18">
        <f t="shared" si="18"/>
        <v>8</v>
      </c>
      <c r="H33" s="18">
        <f t="shared" si="18"/>
        <v>0</v>
      </c>
      <c r="I33" s="18"/>
      <c r="J33" s="18"/>
      <c r="K33" s="18"/>
      <c r="L33" s="18"/>
      <c r="M33" s="18">
        <f t="shared" si="19"/>
        <v>15</v>
      </c>
      <c r="N33" s="40">
        <f t="shared" si="19"/>
        <v>52</v>
      </c>
      <c r="O33" s="43"/>
      <c r="P33" s="43"/>
      <c r="Q33" s="43"/>
      <c r="R33" s="43"/>
      <c r="S33" s="43"/>
      <c r="T33" s="43"/>
      <c r="U33" s="43"/>
      <c r="V33" s="43"/>
      <c r="W33" s="43">
        <v>8</v>
      </c>
      <c r="X33" s="53"/>
      <c r="Y33" s="43">
        <v>15</v>
      </c>
      <c r="Z33" s="43">
        <v>52</v>
      </c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18"/>
      <c r="AN33" s="18"/>
      <c r="AO33" s="18">
        <v>3</v>
      </c>
      <c r="AP33" s="18"/>
      <c r="AQ33" s="18"/>
      <c r="AR33" s="18"/>
      <c r="AS33" s="43">
        <v>1</v>
      </c>
      <c r="AT33" s="49">
        <v>3</v>
      </c>
      <c r="AU33" s="49"/>
      <c r="AV33" s="49"/>
    </row>
    <row r="34" spans="1:48" s="24" customFormat="1" ht="36.75" customHeight="1">
      <c r="A34" s="23" t="s">
        <v>0</v>
      </c>
      <c r="B34" s="16" t="s">
        <v>37</v>
      </c>
      <c r="C34" s="21" t="s">
        <v>91</v>
      </c>
      <c r="D34" s="55">
        <f t="shared" si="20"/>
        <v>3</v>
      </c>
      <c r="E34" s="40">
        <f t="shared" si="16"/>
        <v>75</v>
      </c>
      <c r="F34" s="40">
        <f t="shared" si="17"/>
        <v>31</v>
      </c>
      <c r="G34" s="18">
        <f t="shared" si="18"/>
        <v>8</v>
      </c>
      <c r="H34" s="18">
        <f t="shared" si="18"/>
        <v>8</v>
      </c>
      <c r="I34" s="18"/>
      <c r="J34" s="18"/>
      <c r="K34" s="18">
        <v>8</v>
      </c>
      <c r="L34" s="18"/>
      <c r="M34" s="18">
        <f t="shared" si="19"/>
        <v>15</v>
      </c>
      <c r="N34" s="40">
        <f t="shared" si="19"/>
        <v>44</v>
      </c>
      <c r="O34" s="43"/>
      <c r="P34" s="43"/>
      <c r="Q34" s="43"/>
      <c r="R34" s="43"/>
      <c r="S34" s="43">
        <v>8</v>
      </c>
      <c r="T34" s="43">
        <v>8</v>
      </c>
      <c r="U34" s="43">
        <v>15</v>
      </c>
      <c r="V34" s="43">
        <v>44</v>
      </c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18"/>
      <c r="AN34" s="18">
        <v>3</v>
      </c>
      <c r="AO34" s="18"/>
      <c r="AP34" s="18"/>
      <c r="AQ34" s="18"/>
      <c r="AR34" s="18"/>
      <c r="AS34" s="43">
        <v>1</v>
      </c>
      <c r="AT34" s="49">
        <v>3</v>
      </c>
      <c r="AU34" s="49"/>
      <c r="AV34" s="49"/>
    </row>
    <row r="35" spans="1:48" s="24" customFormat="1" ht="36.75" customHeight="1">
      <c r="A35" s="23" t="s">
        <v>10</v>
      </c>
      <c r="B35" s="16" t="s">
        <v>38</v>
      </c>
      <c r="C35" s="21" t="s">
        <v>91</v>
      </c>
      <c r="D35" s="55">
        <f t="shared" si="20"/>
        <v>2</v>
      </c>
      <c r="E35" s="40">
        <f t="shared" si="16"/>
        <v>50</v>
      </c>
      <c r="F35" s="40">
        <f t="shared" si="17"/>
        <v>21</v>
      </c>
      <c r="G35" s="18">
        <f t="shared" si="18"/>
        <v>8</v>
      </c>
      <c r="H35" s="18">
        <f t="shared" si="18"/>
        <v>8</v>
      </c>
      <c r="I35" s="18"/>
      <c r="J35" s="18"/>
      <c r="K35" s="18">
        <v>8</v>
      </c>
      <c r="L35" s="18"/>
      <c r="M35" s="18">
        <f t="shared" si="19"/>
        <v>5</v>
      </c>
      <c r="N35" s="40">
        <f t="shared" si="19"/>
        <v>29</v>
      </c>
      <c r="O35" s="43"/>
      <c r="P35" s="43"/>
      <c r="Q35" s="43"/>
      <c r="R35" s="43"/>
      <c r="S35" s="43">
        <v>8</v>
      </c>
      <c r="T35" s="43">
        <v>8</v>
      </c>
      <c r="U35" s="43">
        <v>5</v>
      </c>
      <c r="V35" s="43">
        <v>29</v>
      </c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18"/>
      <c r="AN35" s="18">
        <v>2</v>
      </c>
      <c r="AO35" s="18"/>
      <c r="AP35" s="18"/>
      <c r="AQ35" s="18"/>
      <c r="AR35" s="18"/>
      <c r="AS35" s="43">
        <v>1</v>
      </c>
      <c r="AT35" s="49">
        <v>2</v>
      </c>
      <c r="AU35" s="49"/>
      <c r="AV35" s="49"/>
    </row>
    <row r="36" spans="1:48" s="24" customFormat="1" ht="36.75" customHeight="1">
      <c r="A36" s="23" t="s">
        <v>11</v>
      </c>
      <c r="B36" s="16" t="s">
        <v>39</v>
      </c>
      <c r="C36" s="21" t="s">
        <v>83</v>
      </c>
      <c r="D36" s="55">
        <f t="shared" si="20"/>
        <v>2</v>
      </c>
      <c r="E36" s="40">
        <f t="shared" si="16"/>
        <v>50</v>
      </c>
      <c r="F36" s="40">
        <f t="shared" si="17"/>
        <v>16</v>
      </c>
      <c r="G36" s="18">
        <f t="shared" si="18"/>
        <v>0</v>
      </c>
      <c r="H36" s="18">
        <f t="shared" si="18"/>
        <v>16</v>
      </c>
      <c r="I36" s="18"/>
      <c r="J36" s="18">
        <v>16</v>
      </c>
      <c r="K36" s="18"/>
      <c r="L36" s="18"/>
      <c r="M36" s="18">
        <f t="shared" si="19"/>
        <v>0</v>
      </c>
      <c r="N36" s="40">
        <f t="shared" si="19"/>
        <v>34</v>
      </c>
      <c r="O36" s="43"/>
      <c r="P36" s="43"/>
      <c r="Q36" s="43"/>
      <c r="R36" s="43"/>
      <c r="S36" s="43"/>
      <c r="T36" s="43"/>
      <c r="U36" s="43"/>
      <c r="V36" s="43"/>
      <c r="W36" s="43"/>
      <c r="X36" s="43">
        <v>16</v>
      </c>
      <c r="Y36" s="43"/>
      <c r="Z36" s="43">
        <v>34</v>
      </c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18"/>
      <c r="AN36" s="18"/>
      <c r="AO36" s="18">
        <v>2</v>
      </c>
      <c r="AP36" s="18"/>
      <c r="AQ36" s="18"/>
      <c r="AR36" s="18"/>
      <c r="AS36" s="43">
        <v>1</v>
      </c>
      <c r="AT36" s="49">
        <v>2</v>
      </c>
      <c r="AU36" s="49"/>
      <c r="AV36" s="49"/>
    </row>
    <row r="37" spans="1:48" s="24" customFormat="1" ht="36.75" customHeight="1">
      <c r="A37" s="23" t="s">
        <v>12</v>
      </c>
      <c r="B37" s="16" t="s">
        <v>40</v>
      </c>
      <c r="C37" s="21" t="s">
        <v>91</v>
      </c>
      <c r="D37" s="55">
        <f t="shared" si="20"/>
        <v>2</v>
      </c>
      <c r="E37" s="40">
        <f t="shared" si="16"/>
        <v>50</v>
      </c>
      <c r="F37" s="40">
        <f t="shared" si="17"/>
        <v>21</v>
      </c>
      <c r="G37" s="18">
        <f t="shared" si="18"/>
        <v>8</v>
      </c>
      <c r="H37" s="18">
        <f t="shared" si="18"/>
        <v>8</v>
      </c>
      <c r="I37" s="18"/>
      <c r="J37" s="18"/>
      <c r="K37" s="18">
        <v>8</v>
      </c>
      <c r="L37" s="18"/>
      <c r="M37" s="18">
        <f t="shared" si="19"/>
        <v>5</v>
      </c>
      <c r="N37" s="40">
        <f t="shared" si="19"/>
        <v>29</v>
      </c>
      <c r="O37" s="43"/>
      <c r="P37" s="43"/>
      <c r="Q37" s="43"/>
      <c r="R37" s="43"/>
      <c r="S37" s="43">
        <v>8</v>
      </c>
      <c r="T37" s="43">
        <v>8</v>
      </c>
      <c r="U37" s="43">
        <v>5</v>
      </c>
      <c r="V37" s="43">
        <v>29</v>
      </c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18"/>
      <c r="AN37" s="18">
        <v>2</v>
      </c>
      <c r="AO37" s="18"/>
      <c r="AP37" s="18"/>
      <c r="AQ37" s="18"/>
      <c r="AR37" s="18"/>
      <c r="AS37" s="43">
        <v>1</v>
      </c>
      <c r="AT37" s="49">
        <v>2</v>
      </c>
      <c r="AU37" s="49"/>
      <c r="AV37" s="49"/>
    </row>
    <row r="38" spans="1:48" s="24" customFormat="1" ht="36.75" customHeight="1">
      <c r="A38" s="23" t="s">
        <v>13</v>
      </c>
      <c r="B38" s="16" t="s">
        <v>110</v>
      </c>
      <c r="C38" s="41" t="s">
        <v>90</v>
      </c>
      <c r="D38" s="55">
        <f t="shared" si="20"/>
        <v>2</v>
      </c>
      <c r="E38" s="40">
        <f t="shared" si="16"/>
        <v>50</v>
      </c>
      <c r="F38" s="40">
        <f t="shared" si="17"/>
        <v>13</v>
      </c>
      <c r="G38" s="18">
        <f t="shared" si="18"/>
        <v>0</v>
      </c>
      <c r="H38" s="18">
        <f t="shared" si="18"/>
        <v>8</v>
      </c>
      <c r="I38" s="18"/>
      <c r="J38" s="18"/>
      <c r="K38" s="18">
        <v>8</v>
      </c>
      <c r="L38" s="18"/>
      <c r="M38" s="18">
        <f t="shared" si="19"/>
        <v>5</v>
      </c>
      <c r="N38" s="40">
        <f t="shared" si="19"/>
        <v>37</v>
      </c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>
        <v>8</v>
      </c>
      <c r="AC38" s="43">
        <v>5</v>
      </c>
      <c r="AD38" s="43">
        <v>37</v>
      </c>
      <c r="AE38" s="43"/>
      <c r="AF38" s="43"/>
      <c r="AG38" s="43"/>
      <c r="AH38" s="43"/>
      <c r="AI38" s="43"/>
      <c r="AJ38" s="43"/>
      <c r="AK38" s="43"/>
      <c r="AL38" s="43"/>
      <c r="AM38" s="18"/>
      <c r="AN38" s="18"/>
      <c r="AO38" s="18"/>
      <c r="AP38" s="18">
        <v>2</v>
      </c>
      <c r="AQ38" s="18"/>
      <c r="AR38" s="18"/>
      <c r="AS38" s="43">
        <v>1</v>
      </c>
      <c r="AT38" s="49">
        <v>2</v>
      </c>
      <c r="AU38" s="49"/>
      <c r="AV38" s="49"/>
    </row>
    <row r="39" spans="1:48" s="24" customFormat="1" ht="57.75" customHeight="1">
      <c r="A39" s="23" t="s">
        <v>14</v>
      </c>
      <c r="B39" s="16" t="s">
        <v>41</v>
      </c>
      <c r="C39" s="21" t="s">
        <v>89</v>
      </c>
      <c r="D39" s="55">
        <f t="shared" si="20"/>
        <v>4</v>
      </c>
      <c r="E39" s="40">
        <f t="shared" si="16"/>
        <v>100</v>
      </c>
      <c r="F39" s="40">
        <f t="shared" si="17"/>
        <v>31</v>
      </c>
      <c r="G39" s="18">
        <f t="shared" si="18"/>
        <v>8</v>
      </c>
      <c r="H39" s="18">
        <f t="shared" si="18"/>
        <v>8</v>
      </c>
      <c r="I39" s="18"/>
      <c r="J39" s="18"/>
      <c r="K39" s="18">
        <v>8</v>
      </c>
      <c r="L39" s="18"/>
      <c r="M39" s="18">
        <f t="shared" si="19"/>
        <v>15</v>
      </c>
      <c r="N39" s="40">
        <f t="shared" si="19"/>
        <v>69</v>
      </c>
      <c r="O39" s="43"/>
      <c r="P39" s="43"/>
      <c r="Q39" s="43"/>
      <c r="R39" s="43"/>
      <c r="S39" s="43"/>
      <c r="T39" s="43"/>
      <c r="U39" s="43"/>
      <c r="V39" s="43"/>
      <c r="W39" s="43">
        <v>8</v>
      </c>
      <c r="X39" s="43">
        <v>8</v>
      </c>
      <c r="Y39" s="43">
        <v>15</v>
      </c>
      <c r="Z39" s="43">
        <v>69</v>
      </c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18"/>
      <c r="AN39" s="18"/>
      <c r="AO39" s="18">
        <v>4</v>
      </c>
      <c r="AP39" s="18"/>
      <c r="AQ39" s="18"/>
      <c r="AR39" s="18"/>
      <c r="AS39" s="43">
        <v>1</v>
      </c>
      <c r="AT39" s="49">
        <v>4</v>
      </c>
      <c r="AU39" s="49"/>
      <c r="AV39" s="49"/>
    </row>
    <row r="40" spans="1:48" s="24" customFormat="1" ht="65.25" customHeight="1">
      <c r="A40" s="23" t="s">
        <v>15</v>
      </c>
      <c r="B40" s="16" t="s">
        <v>109</v>
      </c>
      <c r="C40" s="21" t="s">
        <v>88</v>
      </c>
      <c r="D40" s="55">
        <f t="shared" si="20"/>
        <v>2</v>
      </c>
      <c r="E40" s="40">
        <f t="shared" si="16"/>
        <v>50</v>
      </c>
      <c r="F40" s="40">
        <f t="shared" si="17"/>
        <v>26</v>
      </c>
      <c r="G40" s="18">
        <f t="shared" si="18"/>
        <v>8</v>
      </c>
      <c r="H40" s="18">
        <f t="shared" si="18"/>
        <v>8</v>
      </c>
      <c r="I40" s="18"/>
      <c r="J40" s="18"/>
      <c r="K40" s="18">
        <v>8</v>
      </c>
      <c r="L40" s="18"/>
      <c r="M40" s="18">
        <f t="shared" si="19"/>
        <v>10</v>
      </c>
      <c r="N40" s="40">
        <f t="shared" si="19"/>
        <v>24</v>
      </c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>
        <v>8</v>
      </c>
      <c r="AB40" s="43">
        <v>8</v>
      </c>
      <c r="AC40" s="43">
        <v>10</v>
      </c>
      <c r="AD40" s="43">
        <v>24</v>
      </c>
      <c r="AE40" s="43"/>
      <c r="AF40" s="43"/>
      <c r="AG40" s="43"/>
      <c r="AH40" s="43"/>
      <c r="AI40" s="43"/>
      <c r="AJ40" s="43"/>
      <c r="AK40" s="43"/>
      <c r="AL40" s="43"/>
      <c r="AM40" s="18"/>
      <c r="AN40" s="18"/>
      <c r="AO40" s="18"/>
      <c r="AP40" s="18">
        <v>2</v>
      </c>
      <c r="AQ40" s="18"/>
      <c r="AR40" s="18"/>
      <c r="AS40" s="43">
        <v>1</v>
      </c>
      <c r="AT40" s="49">
        <v>2</v>
      </c>
      <c r="AU40" s="49"/>
      <c r="AV40" s="49"/>
    </row>
    <row r="41" spans="1:48" s="24" customFormat="1" ht="36.75" customHeight="1">
      <c r="A41" s="23" t="s">
        <v>16</v>
      </c>
      <c r="B41" s="16" t="s">
        <v>112</v>
      </c>
      <c r="C41" s="21" t="s">
        <v>89</v>
      </c>
      <c r="D41" s="55">
        <f t="shared" si="20"/>
        <v>4</v>
      </c>
      <c r="E41" s="40">
        <f t="shared" si="16"/>
        <v>100</v>
      </c>
      <c r="F41" s="40">
        <f t="shared" si="17"/>
        <v>26</v>
      </c>
      <c r="G41" s="18">
        <f t="shared" si="18"/>
        <v>8</v>
      </c>
      <c r="H41" s="18">
        <f t="shared" si="18"/>
        <v>8</v>
      </c>
      <c r="I41" s="18"/>
      <c r="J41" s="18"/>
      <c r="K41" s="18">
        <v>8</v>
      </c>
      <c r="L41" s="18"/>
      <c r="M41" s="18">
        <f t="shared" si="19"/>
        <v>10</v>
      </c>
      <c r="N41" s="40">
        <f t="shared" si="19"/>
        <v>74</v>
      </c>
      <c r="O41" s="43"/>
      <c r="P41" s="43"/>
      <c r="Q41" s="43"/>
      <c r="R41" s="43"/>
      <c r="S41" s="43"/>
      <c r="T41" s="43"/>
      <c r="U41" s="43"/>
      <c r="V41" s="43"/>
      <c r="W41" s="43">
        <v>8</v>
      </c>
      <c r="X41" s="43">
        <v>8</v>
      </c>
      <c r="Y41" s="43">
        <v>10</v>
      </c>
      <c r="Z41" s="43">
        <v>74</v>
      </c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18"/>
      <c r="AN41" s="18"/>
      <c r="AO41" s="18">
        <v>4</v>
      </c>
      <c r="AP41" s="18"/>
      <c r="AQ41" s="18"/>
      <c r="AR41" s="18"/>
      <c r="AS41" s="43">
        <v>1</v>
      </c>
      <c r="AT41" s="49">
        <v>4</v>
      </c>
      <c r="AU41" s="49"/>
      <c r="AV41" s="49"/>
    </row>
    <row r="42" spans="1:48" s="24" customFormat="1" ht="36.75" customHeight="1">
      <c r="A42" s="23" t="s">
        <v>17</v>
      </c>
      <c r="B42" s="16" t="s">
        <v>105</v>
      </c>
      <c r="C42" s="21" t="s">
        <v>92</v>
      </c>
      <c r="D42" s="55">
        <f t="shared" si="20"/>
        <v>2</v>
      </c>
      <c r="E42" s="40">
        <f t="shared" si="16"/>
        <v>50</v>
      </c>
      <c r="F42" s="40">
        <f t="shared" si="17"/>
        <v>26</v>
      </c>
      <c r="G42" s="18">
        <f t="shared" si="18"/>
        <v>8</v>
      </c>
      <c r="H42" s="18">
        <f t="shared" si="18"/>
        <v>8</v>
      </c>
      <c r="I42" s="18"/>
      <c r="J42" s="18">
        <v>8</v>
      </c>
      <c r="K42" s="18"/>
      <c r="L42" s="18"/>
      <c r="M42" s="18">
        <f t="shared" si="19"/>
        <v>10</v>
      </c>
      <c r="N42" s="40">
        <f t="shared" si="19"/>
        <v>24</v>
      </c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>
        <v>8</v>
      </c>
      <c r="AJ42" s="43">
        <v>8</v>
      </c>
      <c r="AK42" s="43">
        <v>10</v>
      </c>
      <c r="AL42" s="43">
        <v>24</v>
      </c>
      <c r="AM42" s="18"/>
      <c r="AN42" s="18"/>
      <c r="AO42" s="18"/>
      <c r="AP42" s="18"/>
      <c r="AQ42" s="18"/>
      <c r="AR42" s="18">
        <v>2</v>
      </c>
      <c r="AS42" s="43">
        <v>1</v>
      </c>
      <c r="AT42" s="49">
        <v>2</v>
      </c>
      <c r="AU42" s="49"/>
      <c r="AV42" s="49"/>
    </row>
    <row r="43" spans="1:48" s="24" customFormat="1" ht="36.75" customHeight="1">
      <c r="A43" s="23" t="s">
        <v>18</v>
      </c>
      <c r="B43" s="16" t="s">
        <v>146</v>
      </c>
      <c r="C43" s="21" t="s">
        <v>147</v>
      </c>
      <c r="D43" s="55">
        <f t="shared" si="20"/>
        <v>4</v>
      </c>
      <c r="E43" s="40">
        <f t="shared" si="16"/>
        <v>100</v>
      </c>
      <c r="F43" s="40">
        <f t="shared" si="17"/>
        <v>40</v>
      </c>
      <c r="G43" s="18">
        <f t="shared" si="18"/>
        <v>0</v>
      </c>
      <c r="H43" s="18">
        <f t="shared" si="18"/>
        <v>30</v>
      </c>
      <c r="I43" s="18"/>
      <c r="J43" s="18">
        <v>30</v>
      </c>
      <c r="K43" s="18"/>
      <c r="L43" s="18"/>
      <c r="M43" s="18">
        <f t="shared" si="19"/>
        <v>10</v>
      </c>
      <c r="N43" s="40">
        <f t="shared" si="19"/>
        <v>60</v>
      </c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>
        <v>15</v>
      </c>
      <c r="AG43" s="85">
        <v>5</v>
      </c>
      <c r="AH43" s="85">
        <v>30</v>
      </c>
      <c r="AI43" s="85"/>
      <c r="AJ43" s="85">
        <v>15</v>
      </c>
      <c r="AK43" s="85">
        <v>5</v>
      </c>
      <c r="AL43" s="85">
        <v>30</v>
      </c>
      <c r="AM43" s="85"/>
      <c r="AN43" s="85"/>
      <c r="AO43" s="85"/>
      <c r="AP43" s="85"/>
      <c r="AQ43" s="85">
        <v>2</v>
      </c>
      <c r="AR43" s="85">
        <v>2</v>
      </c>
      <c r="AS43" s="85">
        <v>2</v>
      </c>
      <c r="AT43" s="85">
        <v>4</v>
      </c>
      <c r="AU43" s="85"/>
      <c r="AV43" s="85"/>
    </row>
    <row r="44" spans="1:48" s="10" customFormat="1" ht="75.75" customHeight="1">
      <c r="A44" s="23" t="s">
        <v>25</v>
      </c>
      <c r="B44" s="16" t="s">
        <v>132</v>
      </c>
      <c r="C44" s="17" t="s">
        <v>93</v>
      </c>
      <c r="D44" s="55">
        <f t="shared" si="20"/>
        <v>30</v>
      </c>
      <c r="E44" s="40">
        <f t="shared" si="16"/>
        <v>750</v>
      </c>
      <c r="F44" s="40">
        <f t="shared" si="17"/>
        <v>256</v>
      </c>
      <c r="G44" s="18">
        <f t="shared" si="18"/>
        <v>0</v>
      </c>
      <c r="H44" s="18">
        <f t="shared" si="18"/>
        <v>256</v>
      </c>
      <c r="I44" s="18"/>
      <c r="J44" s="18"/>
      <c r="K44" s="18"/>
      <c r="L44" s="18">
        <v>256</v>
      </c>
      <c r="M44" s="18">
        <f t="shared" si="19"/>
        <v>0</v>
      </c>
      <c r="N44" s="40">
        <f t="shared" si="19"/>
        <v>494</v>
      </c>
      <c r="O44" s="43"/>
      <c r="P44" s="43"/>
      <c r="Q44" s="43"/>
      <c r="R44" s="43"/>
      <c r="S44" s="43"/>
      <c r="T44" s="43"/>
      <c r="U44" s="43"/>
      <c r="V44" s="43"/>
      <c r="W44" s="43"/>
      <c r="X44" s="43">
        <v>64</v>
      </c>
      <c r="Y44" s="43"/>
      <c r="Z44" s="43">
        <v>136</v>
      </c>
      <c r="AA44" s="43"/>
      <c r="AB44" s="43">
        <v>64</v>
      </c>
      <c r="AC44" s="43"/>
      <c r="AD44" s="43">
        <v>86</v>
      </c>
      <c r="AE44" s="43"/>
      <c r="AF44" s="43">
        <v>64</v>
      </c>
      <c r="AG44" s="43"/>
      <c r="AH44" s="43">
        <v>136</v>
      </c>
      <c r="AI44" s="43"/>
      <c r="AJ44" s="43">
        <v>64</v>
      </c>
      <c r="AK44" s="43"/>
      <c r="AL44" s="43">
        <v>136</v>
      </c>
      <c r="AM44" s="18"/>
      <c r="AN44" s="18"/>
      <c r="AO44" s="18">
        <v>8</v>
      </c>
      <c r="AP44" s="18">
        <v>6</v>
      </c>
      <c r="AQ44" s="18">
        <v>8</v>
      </c>
      <c r="AR44" s="18">
        <v>8</v>
      </c>
      <c r="AS44" s="43">
        <v>11</v>
      </c>
      <c r="AT44" s="49">
        <v>30</v>
      </c>
      <c r="AU44" s="49"/>
      <c r="AV44" s="49">
        <v>30</v>
      </c>
    </row>
    <row r="45" spans="1:48" s="10" customFormat="1" ht="34.5">
      <c r="A45" s="23"/>
      <c r="B45" s="16" t="s">
        <v>94</v>
      </c>
      <c r="C45" s="17"/>
      <c r="D45" s="55">
        <f t="shared" si="20"/>
        <v>0</v>
      </c>
      <c r="E45" s="40"/>
      <c r="F45" s="40"/>
      <c r="G45" s="18"/>
      <c r="H45" s="18"/>
      <c r="I45" s="18"/>
      <c r="J45" s="18"/>
      <c r="K45" s="18"/>
      <c r="L45" s="18"/>
      <c r="M45" s="18"/>
      <c r="N45" s="40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18"/>
      <c r="AN45" s="18"/>
      <c r="AO45" s="18"/>
      <c r="AP45" s="18"/>
      <c r="AQ45" s="18"/>
      <c r="AR45" s="18"/>
      <c r="AS45" s="43"/>
      <c r="AT45" s="49"/>
      <c r="AU45" s="49"/>
      <c r="AV45" s="49"/>
    </row>
    <row r="46" spans="1:48" s="10" customFormat="1" ht="34.5">
      <c r="A46" s="23"/>
      <c r="B46" s="16" t="s">
        <v>95</v>
      </c>
      <c r="C46" s="17"/>
      <c r="D46" s="55">
        <f t="shared" si="20"/>
        <v>0</v>
      </c>
      <c r="E46" s="40"/>
      <c r="F46" s="40"/>
      <c r="G46" s="18"/>
      <c r="H46" s="18"/>
      <c r="I46" s="18"/>
      <c r="J46" s="18"/>
      <c r="K46" s="18"/>
      <c r="L46" s="18"/>
      <c r="M46" s="18"/>
      <c r="N46" s="40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18"/>
      <c r="AN46" s="18"/>
      <c r="AO46" s="18"/>
      <c r="AP46" s="18"/>
      <c r="AQ46" s="18"/>
      <c r="AR46" s="18"/>
      <c r="AS46" s="43"/>
      <c r="AT46" s="49"/>
      <c r="AU46" s="49"/>
      <c r="AV46" s="49"/>
    </row>
    <row r="47" spans="1:48" s="10" customFormat="1" ht="34.5">
      <c r="A47" s="23"/>
      <c r="B47" s="16" t="s">
        <v>96</v>
      </c>
      <c r="C47" s="17"/>
      <c r="D47" s="55">
        <f t="shared" si="20"/>
        <v>0</v>
      </c>
      <c r="E47" s="40"/>
      <c r="F47" s="40"/>
      <c r="G47" s="18"/>
      <c r="H47" s="18"/>
      <c r="I47" s="18"/>
      <c r="J47" s="18"/>
      <c r="K47" s="18"/>
      <c r="L47" s="18"/>
      <c r="M47" s="18"/>
      <c r="N47" s="40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18"/>
      <c r="AN47" s="18"/>
      <c r="AO47" s="18"/>
      <c r="AP47" s="18"/>
      <c r="AQ47" s="18"/>
      <c r="AR47" s="18"/>
      <c r="AS47" s="43"/>
      <c r="AT47" s="49"/>
      <c r="AU47" s="49"/>
      <c r="AV47" s="49"/>
    </row>
    <row r="48" spans="1:48" s="10" customFormat="1" ht="58.5" customHeight="1">
      <c r="A48" s="23"/>
      <c r="B48" s="16" t="s">
        <v>97</v>
      </c>
      <c r="C48" s="17"/>
      <c r="D48" s="55">
        <f t="shared" si="20"/>
        <v>0</v>
      </c>
      <c r="E48" s="40"/>
      <c r="F48" s="40"/>
      <c r="G48" s="18"/>
      <c r="H48" s="18"/>
      <c r="I48" s="18"/>
      <c r="J48" s="18"/>
      <c r="K48" s="18"/>
      <c r="L48" s="18"/>
      <c r="M48" s="18"/>
      <c r="N48" s="40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18"/>
      <c r="AN48" s="18"/>
      <c r="AO48" s="18"/>
      <c r="AP48" s="18"/>
      <c r="AQ48" s="18"/>
      <c r="AR48" s="18"/>
      <c r="AS48" s="43"/>
      <c r="AT48" s="49"/>
      <c r="AU48" s="49"/>
      <c r="AV48" s="49"/>
    </row>
    <row r="49" spans="1:48" s="10" customFormat="1" ht="58.5" customHeight="1">
      <c r="A49" s="23"/>
      <c r="B49" s="16" t="s">
        <v>98</v>
      </c>
      <c r="C49" s="17"/>
      <c r="D49" s="55">
        <f t="shared" si="20"/>
        <v>0</v>
      </c>
      <c r="E49" s="40"/>
      <c r="F49" s="40"/>
      <c r="G49" s="18"/>
      <c r="H49" s="18"/>
      <c r="I49" s="18"/>
      <c r="J49" s="18"/>
      <c r="K49" s="18"/>
      <c r="L49" s="18"/>
      <c r="M49" s="18"/>
      <c r="N49" s="40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18"/>
      <c r="AN49" s="18"/>
      <c r="AO49" s="18"/>
      <c r="AP49" s="18"/>
      <c r="AQ49" s="18"/>
      <c r="AR49" s="18"/>
      <c r="AS49" s="43"/>
      <c r="AT49" s="49"/>
      <c r="AU49" s="49"/>
      <c r="AV49" s="49"/>
    </row>
    <row r="50" spans="1:48" s="10" customFormat="1" ht="34.5">
      <c r="A50" s="23"/>
      <c r="B50" s="16" t="s">
        <v>99</v>
      </c>
      <c r="C50" s="17"/>
      <c r="D50" s="55">
        <f t="shared" si="20"/>
        <v>0</v>
      </c>
      <c r="E50" s="40"/>
      <c r="F50" s="40"/>
      <c r="G50" s="18"/>
      <c r="H50" s="18"/>
      <c r="I50" s="18"/>
      <c r="J50" s="18"/>
      <c r="K50" s="18"/>
      <c r="L50" s="18"/>
      <c r="M50" s="18"/>
      <c r="N50" s="40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18"/>
      <c r="AN50" s="18"/>
      <c r="AO50" s="18"/>
      <c r="AP50" s="18"/>
      <c r="AQ50" s="18"/>
      <c r="AR50" s="18"/>
      <c r="AS50" s="43"/>
      <c r="AT50" s="49"/>
      <c r="AU50" s="49"/>
      <c r="AV50" s="49"/>
    </row>
    <row r="51" spans="1:48" s="10" customFormat="1" ht="34.5">
      <c r="A51" s="23"/>
      <c r="B51" s="16" t="s">
        <v>100</v>
      </c>
      <c r="C51" s="17"/>
      <c r="D51" s="55">
        <f t="shared" si="20"/>
        <v>0</v>
      </c>
      <c r="E51" s="40"/>
      <c r="F51" s="40"/>
      <c r="G51" s="18"/>
      <c r="H51" s="18"/>
      <c r="I51" s="18"/>
      <c r="J51" s="18"/>
      <c r="K51" s="18"/>
      <c r="L51" s="18"/>
      <c r="M51" s="18"/>
      <c r="N51" s="40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18"/>
      <c r="AN51" s="18"/>
      <c r="AO51" s="18"/>
      <c r="AP51" s="18"/>
      <c r="AQ51" s="18"/>
      <c r="AR51" s="18"/>
      <c r="AS51" s="43"/>
      <c r="AT51" s="49"/>
      <c r="AU51" s="49"/>
      <c r="AV51" s="49"/>
    </row>
    <row r="52" spans="1:48" s="10" customFormat="1" ht="34.5">
      <c r="A52" s="23"/>
      <c r="B52" s="16" t="s">
        <v>101</v>
      </c>
      <c r="C52" s="17"/>
      <c r="D52" s="55">
        <f t="shared" si="20"/>
        <v>0</v>
      </c>
      <c r="E52" s="40"/>
      <c r="F52" s="40"/>
      <c r="G52" s="18"/>
      <c r="H52" s="18"/>
      <c r="I52" s="18"/>
      <c r="J52" s="18"/>
      <c r="K52" s="18"/>
      <c r="L52" s="18"/>
      <c r="M52" s="18"/>
      <c r="N52" s="40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18"/>
      <c r="AN52" s="18"/>
      <c r="AO52" s="18"/>
      <c r="AP52" s="18"/>
      <c r="AQ52" s="18"/>
      <c r="AR52" s="18"/>
      <c r="AS52" s="43"/>
      <c r="AT52" s="49"/>
      <c r="AU52" s="49"/>
      <c r="AV52" s="49"/>
    </row>
    <row r="53" spans="1:48" s="10" customFormat="1" ht="34.5">
      <c r="A53" s="23" t="s">
        <v>26</v>
      </c>
      <c r="B53" s="16" t="s">
        <v>42</v>
      </c>
      <c r="C53" s="17" t="s">
        <v>143</v>
      </c>
      <c r="D53" s="55">
        <f t="shared" si="20"/>
        <v>10</v>
      </c>
      <c r="E53" s="40">
        <f>SUM(F53,N53)</f>
        <v>250</v>
      </c>
      <c r="F53" s="40">
        <f>SUM(G53:H53,M53)</f>
        <v>90</v>
      </c>
      <c r="G53" s="18">
        <f>SUM(O53,S53,W53,AA53,AE53,AI53)</f>
        <v>0</v>
      </c>
      <c r="H53" s="18">
        <f>SUM(P53,T53,X53,AB53,AF53,AJ53)</f>
        <v>40</v>
      </c>
      <c r="I53" s="18"/>
      <c r="J53" s="18"/>
      <c r="K53" s="18">
        <v>40</v>
      </c>
      <c r="L53" s="18"/>
      <c r="M53" s="18">
        <f>SUM(Q53,U53,Y53,AC53,AG53,AK53)</f>
        <v>50</v>
      </c>
      <c r="N53" s="40">
        <f>SUM(R53,V53,Z53,AD53,AH53,AL53)</f>
        <v>160</v>
      </c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>
        <v>8</v>
      </c>
      <c r="AC53" s="43"/>
      <c r="AD53" s="43">
        <v>17</v>
      </c>
      <c r="AE53" s="43"/>
      <c r="AF53" s="43">
        <v>16</v>
      </c>
      <c r="AG53" s="43">
        <v>25</v>
      </c>
      <c r="AH53" s="43">
        <v>34</v>
      </c>
      <c r="AI53" s="43"/>
      <c r="AJ53" s="43">
        <v>16</v>
      </c>
      <c r="AK53" s="43">
        <v>25</v>
      </c>
      <c r="AL53" s="43">
        <v>109</v>
      </c>
      <c r="AM53" s="18"/>
      <c r="AN53" s="18"/>
      <c r="AO53" s="42"/>
      <c r="AP53" s="18">
        <v>1</v>
      </c>
      <c r="AQ53" s="18">
        <v>3</v>
      </c>
      <c r="AR53" s="18">
        <v>6</v>
      </c>
      <c r="AS53" s="43">
        <v>4</v>
      </c>
      <c r="AT53" s="49">
        <v>10</v>
      </c>
      <c r="AU53" s="49"/>
      <c r="AV53" s="49">
        <v>10</v>
      </c>
    </row>
    <row r="54" spans="1:48" s="10" customFormat="1" ht="34.5">
      <c r="A54" s="23" t="s">
        <v>149</v>
      </c>
      <c r="B54" s="16" t="s">
        <v>138</v>
      </c>
      <c r="C54" s="17" t="s">
        <v>102</v>
      </c>
      <c r="D54" s="55">
        <f t="shared" si="20"/>
        <v>18</v>
      </c>
      <c r="E54" s="40">
        <f>SUM(F54,N54)</f>
        <v>450</v>
      </c>
      <c r="F54" s="40">
        <f>SUM(G54:H54,M54)</f>
        <v>0</v>
      </c>
      <c r="G54" s="18">
        <f>SUM(O54,S54,W54,AA54,AE54,AI54)</f>
        <v>0</v>
      </c>
      <c r="H54" s="18">
        <f>SUM(P54,T54,X54,AB54,AF54,AJ54)</f>
        <v>0</v>
      </c>
      <c r="I54" s="18"/>
      <c r="J54" s="18"/>
      <c r="K54" s="18"/>
      <c r="L54" s="18"/>
      <c r="M54" s="18">
        <f>SUM(Q54,U54,Y54,AC54,AG54,AK54)</f>
        <v>0</v>
      </c>
      <c r="N54" s="40">
        <f>SUM(R54,V54,Z54,AD54,AH54,AL54)</f>
        <v>450</v>
      </c>
      <c r="O54" s="43"/>
      <c r="P54" s="43"/>
      <c r="Q54" s="43"/>
      <c r="R54" s="43"/>
      <c r="S54" s="43"/>
      <c r="T54" s="43"/>
      <c r="U54" s="43"/>
      <c r="V54" s="43">
        <v>225</v>
      </c>
      <c r="W54" s="43"/>
      <c r="X54" s="43"/>
      <c r="Y54" s="43"/>
      <c r="Z54" s="43"/>
      <c r="AA54" s="43"/>
      <c r="AB54" s="43"/>
      <c r="AC54" s="43"/>
      <c r="AD54" s="43">
        <v>225</v>
      </c>
      <c r="AE54" s="43"/>
      <c r="AF54" s="43"/>
      <c r="AG54" s="43"/>
      <c r="AH54" s="43"/>
      <c r="AI54" s="43"/>
      <c r="AJ54" s="43"/>
      <c r="AK54" s="43"/>
      <c r="AL54" s="43"/>
      <c r="AM54" s="18"/>
      <c r="AN54" s="18">
        <v>9</v>
      </c>
      <c r="AO54" s="18"/>
      <c r="AP54" s="18">
        <v>9</v>
      </c>
      <c r="AQ54" s="18"/>
      <c r="AR54" s="18"/>
      <c r="AS54" s="43"/>
      <c r="AT54" s="49">
        <v>18</v>
      </c>
      <c r="AU54" s="49"/>
      <c r="AV54" s="49"/>
    </row>
    <row r="55" spans="1:48" s="14" customFormat="1" ht="44.25">
      <c r="A55" s="9" t="s">
        <v>23</v>
      </c>
      <c r="B55" s="11" t="s">
        <v>113</v>
      </c>
      <c r="C55" s="9"/>
      <c r="D55" s="9">
        <f>SUM(D56:D62)</f>
        <v>24</v>
      </c>
      <c r="E55" s="12">
        <f aca="true" t="shared" si="21" ref="E55:AT55">SUM(E56:E62)</f>
        <v>600</v>
      </c>
      <c r="F55" s="12">
        <f t="shared" si="21"/>
        <v>228</v>
      </c>
      <c r="G55" s="13">
        <f t="shared" si="21"/>
        <v>0</v>
      </c>
      <c r="H55" s="13">
        <f t="shared" si="21"/>
        <v>128</v>
      </c>
      <c r="I55" s="13">
        <f t="shared" si="21"/>
        <v>0</v>
      </c>
      <c r="J55" s="13">
        <f t="shared" si="21"/>
        <v>74</v>
      </c>
      <c r="K55" s="13">
        <f t="shared" si="21"/>
        <v>54</v>
      </c>
      <c r="L55" s="13">
        <f t="shared" si="21"/>
        <v>0</v>
      </c>
      <c r="M55" s="13">
        <f t="shared" si="21"/>
        <v>100</v>
      </c>
      <c r="N55" s="12">
        <f t="shared" si="21"/>
        <v>372</v>
      </c>
      <c r="O55" s="13">
        <f t="shared" si="21"/>
        <v>0</v>
      </c>
      <c r="P55" s="13">
        <f t="shared" si="21"/>
        <v>0</v>
      </c>
      <c r="Q55" s="13">
        <f t="shared" si="21"/>
        <v>0</v>
      </c>
      <c r="R55" s="13">
        <f t="shared" si="21"/>
        <v>0</v>
      </c>
      <c r="S55" s="13">
        <f t="shared" si="21"/>
        <v>0</v>
      </c>
      <c r="T55" s="13">
        <f t="shared" si="21"/>
        <v>0</v>
      </c>
      <c r="U55" s="13">
        <f t="shared" si="21"/>
        <v>0</v>
      </c>
      <c r="V55" s="13">
        <f t="shared" si="21"/>
        <v>0</v>
      </c>
      <c r="W55" s="13">
        <f t="shared" si="21"/>
        <v>0</v>
      </c>
      <c r="X55" s="13">
        <f t="shared" si="21"/>
        <v>0</v>
      </c>
      <c r="Y55" s="13">
        <f t="shared" si="21"/>
        <v>0</v>
      </c>
      <c r="Z55" s="13">
        <f t="shared" si="21"/>
        <v>0</v>
      </c>
      <c r="AA55" s="13">
        <f t="shared" si="21"/>
        <v>0</v>
      </c>
      <c r="AB55" s="13">
        <f t="shared" si="21"/>
        <v>0</v>
      </c>
      <c r="AC55" s="13">
        <f t="shared" si="21"/>
        <v>0</v>
      </c>
      <c r="AD55" s="13">
        <f t="shared" si="21"/>
        <v>0</v>
      </c>
      <c r="AE55" s="13">
        <f t="shared" si="21"/>
        <v>0</v>
      </c>
      <c r="AF55" s="13">
        <f t="shared" si="21"/>
        <v>60</v>
      </c>
      <c r="AG55" s="13">
        <f t="shared" si="21"/>
        <v>45</v>
      </c>
      <c r="AH55" s="13">
        <f t="shared" si="21"/>
        <v>195</v>
      </c>
      <c r="AI55" s="13">
        <f t="shared" si="21"/>
        <v>0</v>
      </c>
      <c r="AJ55" s="13">
        <f t="shared" si="21"/>
        <v>68</v>
      </c>
      <c r="AK55" s="13">
        <f t="shared" si="21"/>
        <v>55</v>
      </c>
      <c r="AL55" s="13">
        <f t="shared" si="21"/>
        <v>177</v>
      </c>
      <c r="AM55" s="13">
        <f aca="true" t="shared" si="22" ref="AM55:AR55">SUM(AM56:AM62)</f>
        <v>0</v>
      </c>
      <c r="AN55" s="13">
        <f t="shared" si="22"/>
        <v>0</v>
      </c>
      <c r="AO55" s="13">
        <f t="shared" si="22"/>
        <v>0</v>
      </c>
      <c r="AP55" s="13">
        <f t="shared" si="22"/>
        <v>0</v>
      </c>
      <c r="AQ55" s="13">
        <f t="shared" si="22"/>
        <v>12</v>
      </c>
      <c r="AR55" s="13">
        <f t="shared" si="22"/>
        <v>12</v>
      </c>
      <c r="AS55" s="13">
        <f t="shared" si="21"/>
        <v>7</v>
      </c>
      <c r="AT55" s="50">
        <f t="shared" si="21"/>
        <v>24</v>
      </c>
      <c r="AU55" s="50"/>
      <c r="AV55" s="50">
        <f>SUM(AV56:AV62)</f>
        <v>24</v>
      </c>
    </row>
    <row r="56" spans="1:48" s="10" customFormat="1" ht="34.5">
      <c r="A56" s="15" t="s">
        <v>5</v>
      </c>
      <c r="B56" s="16" t="s">
        <v>44</v>
      </c>
      <c r="C56" s="17" t="s">
        <v>92</v>
      </c>
      <c r="D56" s="17">
        <f aca="true" t="shared" si="23" ref="D56:D62">SUM(AM56:AR56)</f>
        <v>3</v>
      </c>
      <c r="E56" s="40">
        <f aca="true" t="shared" si="24" ref="E56:E62">SUM(F56,N56)</f>
        <v>75</v>
      </c>
      <c r="F56" s="40">
        <f aca="true" t="shared" si="25" ref="F56:F62">SUM(G56:H56,M56)</f>
        <v>35</v>
      </c>
      <c r="G56" s="18">
        <f aca="true" t="shared" si="26" ref="G56:H62">SUM(O56,S56,W56,AA56,AE56,AI56)</f>
        <v>0</v>
      </c>
      <c r="H56" s="18">
        <f t="shared" si="26"/>
        <v>20</v>
      </c>
      <c r="I56" s="18"/>
      <c r="J56" s="18">
        <v>12</v>
      </c>
      <c r="K56" s="18">
        <v>8</v>
      </c>
      <c r="L56" s="18"/>
      <c r="M56" s="18">
        <f aca="true" t="shared" si="27" ref="M56:N62">SUM(Q56,U56,Y56,AC56,AG56,AK56)</f>
        <v>15</v>
      </c>
      <c r="N56" s="40">
        <f t="shared" si="27"/>
        <v>40</v>
      </c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>
        <v>20</v>
      </c>
      <c r="AK56" s="43">
        <v>15</v>
      </c>
      <c r="AL56" s="43">
        <v>40</v>
      </c>
      <c r="AM56" s="18"/>
      <c r="AN56" s="18"/>
      <c r="AO56" s="18"/>
      <c r="AP56" s="18"/>
      <c r="AQ56" s="18"/>
      <c r="AR56" s="18">
        <v>3</v>
      </c>
      <c r="AS56" s="43">
        <v>1</v>
      </c>
      <c r="AT56" s="49">
        <v>3</v>
      </c>
      <c r="AU56" s="49"/>
      <c r="AV56" s="49">
        <v>3</v>
      </c>
    </row>
    <row r="57" spans="1:48" s="10" customFormat="1" ht="34.5">
      <c r="A57" s="15" t="s">
        <v>4</v>
      </c>
      <c r="B57" s="16" t="s">
        <v>45</v>
      </c>
      <c r="C57" s="17" t="s">
        <v>84</v>
      </c>
      <c r="D57" s="17">
        <f t="shared" si="23"/>
        <v>4</v>
      </c>
      <c r="E57" s="40">
        <f t="shared" si="24"/>
        <v>100</v>
      </c>
      <c r="F57" s="40">
        <f t="shared" si="25"/>
        <v>35</v>
      </c>
      <c r="G57" s="18">
        <f t="shared" si="26"/>
        <v>0</v>
      </c>
      <c r="H57" s="18">
        <f t="shared" si="26"/>
        <v>20</v>
      </c>
      <c r="I57" s="18"/>
      <c r="J57" s="18">
        <v>12</v>
      </c>
      <c r="K57" s="18">
        <v>8</v>
      </c>
      <c r="L57" s="18"/>
      <c r="M57" s="18">
        <f t="shared" si="27"/>
        <v>15</v>
      </c>
      <c r="N57" s="40">
        <f t="shared" si="27"/>
        <v>65</v>
      </c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>
        <v>20</v>
      </c>
      <c r="AG57" s="43">
        <v>15</v>
      </c>
      <c r="AH57" s="43">
        <v>65</v>
      </c>
      <c r="AI57" s="43"/>
      <c r="AJ57" s="43"/>
      <c r="AK57" s="43"/>
      <c r="AL57" s="43"/>
      <c r="AM57" s="18"/>
      <c r="AN57" s="18"/>
      <c r="AO57" s="18"/>
      <c r="AP57" s="18"/>
      <c r="AQ57" s="18">
        <v>4</v>
      </c>
      <c r="AR57" s="18"/>
      <c r="AS57" s="43">
        <v>1</v>
      </c>
      <c r="AT57" s="49">
        <v>4</v>
      </c>
      <c r="AU57" s="49"/>
      <c r="AV57" s="49">
        <v>4</v>
      </c>
    </row>
    <row r="58" spans="1:48" s="10" customFormat="1" ht="34.5">
      <c r="A58" s="15" t="s">
        <v>3</v>
      </c>
      <c r="B58" s="16" t="s">
        <v>126</v>
      </c>
      <c r="C58" s="17" t="s">
        <v>84</v>
      </c>
      <c r="D58" s="17">
        <f t="shared" si="23"/>
        <v>4</v>
      </c>
      <c r="E58" s="40">
        <f t="shared" si="24"/>
        <v>100</v>
      </c>
      <c r="F58" s="40">
        <f t="shared" si="25"/>
        <v>35</v>
      </c>
      <c r="G58" s="18">
        <f t="shared" si="26"/>
        <v>0</v>
      </c>
      <c r="H58" s="18">
        <f t="shared" si="26"/>
        <v>20</v>
      </c>
      <c r="I58" s="18"/>
      <c r="J58" s="18">
        <v>12</v>
      </c>
      <c r="K58" s="18">
        <v>8</v>
      </c>
      <c r="L58" s="18"/>
      <c r="M58" s="18">
        <f t="shared" si="27"/>
        <v>15</v>
      </c>
      <c r="N58" s="40">
        <f t="shared" si="27"/>
        <v>65</v>
      </c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>
        <v>20</v>
      </c>
      <c r="AG58" s="43">
        <v>15</v>
      </c>
      <c r="AH58" s="43">
        <v>65</v>
      </c>
      <c r="AI58" s="43"/>
      <c r="AJ58" s="43"/>
      <c r="AK58" s="43"/>
      <c r="AL58" s="43"/>
      <c r="AM58" s="18"/>
      <c r="AN58" s="18"/>
      <c r="AO58" s="18"/>
      <c r="AP58" s="18"/>
      <c r="AQ58" s="18">
        <v>4</v>
      </c>
      <c r="AR58" s="18"/>
      <c r="AS58" s="43">
        <v>1</v>
      </c>
      <c r="AT58" s="49">
        <v>4</v>
      </c>
      <c r="AU58" s="49"/>
      <c r="AV58" s="49">
        <v>4</v>
      </c>
    </row>
    <row r="59" spans="1:48" s="10" customFormat="1" ht="34.5">
      <c r="A59" s="15" t="s">
        <v>2</v>
      </c>
      <c r="B59" s="16" t="s">
        <v>46</v>
      </c>
      <c r="C59" s="17" t="s">
        <v>92</v>
      </c>
      <c r="D59" s="17">
        <f t="shared" si="23"/>
        <v>3</v>
      </c>
      <c r="E59" s="40">
        <f t="shared" si="24"/>
        <v>75</v>
      </c>
      <c r="F59" s="40">
        <f t="shared" si="25"/>
        <v>35</v>
      </c>
      <c r="G59" s="18">
        <f t="shared" si="26"/>
        <v>0</v>
      </c>
      <c r="H59" s="18">
        <f t="shared" si="26"/>
        <v>20</v>
      </c>
      <c r="I59" s="18"/>
      <c r="J59" s="18">
        <v>12</v>
      </c>
      <c r="K59" s="18">
        <v>8</v>
      </c>
      <c r="L59" s="18"/>
      <c r="M59" s="18">
        <f t="shared" si="27"/>
        <v>15</v>
      </c>
      <c r="N59" s="40">
        <f t="shared" si="27"/>
        <v>40</v>
      </c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>
        <v>20</v>
      </c>
      <c r="AK59" s="43">
        <v>15</v>
      </c>
      <c r="AL59" s="43">
        <v>40</v>
      </c>
      <c r="AM59" s="18"/>
      <c r="AN59" s="18"/>
      <c r="AO59" s="18"/>
      <c r="AP59" s="18"/>
      <c r="AQ59" s="18"/>
      <c r="AR59" s="18">
        <v>3</v>
      </c>
      <c r="AS59" s="43">
        <v>1</v>
      </c>
      <c r="AT59" s="49">
        <v>3</v>
      </c>
      <c r="AU59" s="49"/>
      <c r="AV59" s="49">
        <v>3</v>
      </c>
    </row>
    <row r="60" spans="1:48" s="10" customFormat="1" ht="44.25" customHeight="1">
      <c r="A60" s="15" t="s">
        <v>1</v>
      </c>
      <c r="B60" s="16" t="s">
        <v>47</v>
      </c>
      <c r="C60" s="17" t="s">
        <v>92</v>
      </c>
      <c r="D60" s="17">
        <f t="shared" si="23"/>
        <v>4</v>
      </c>
      <c r="E60" s="40">
        <f t="shared" si="24"/>
        <v>100</v>
      </c>
      <c r="F60" s="40">
        <f t="shared" si="25"/>
        <v>35</v>
      </c>
      <c r="G60" s="18">
        <f t="shared" si="26"/>
        <v>0</v>
      </c>
      <c r="H60" s="18">
        <f t="shared" si="26"/>
        <v>20</v>
      </c>
      <c r="I60" s="18"/>
      <c r="J60" s="18">
        <v>12</v>
      </c>
      <c r="K60" s="18">
        <v>8</v>
      </c>
      <c r="L60" s="18"/>
      <c r="M60" s="18">
        <f t="shared" si="27"/>
        <v>15</v>
      </c>
      <c r="N60" s="40">
        <f t="shared" si="27"/>
        <v>65</v>
      </c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>
        <v>20</v>
      </c>
      <c r="AK60" s="43">
        <v>15</v>
      </c>
      <c r="AL60" s="43">
        <v>65</v>
      </c>
      <c r="AM60" s="18"/>
      <c r="AN60" s="18"/>
      <c r="AO60" s="18"/>
      <c r="AP60" s="18"/>
      <c r="AQ60" s="18"/>
      <c r="AR60" s="18">
        <v>4</v>
      </c>
      <c r="AS60" s="43">
        <v>1</v>
      </c>
      <c r="AT60" s="49">
        <v>4</v>
      </c>
      <c r="AU60" s="49"/>
      <c r="AV60" s="49">
        <v>4</v>
      </c>
    </row>
    <row r="61" spans="1:48" s="10" customFormat="1" ht="34.5">
      <c r="A61" s="15" t="s">
        <v>0</v>
      </c>
      <c r="B61" s="16" t="s">
        <v>122</v>
      </c>
      <c r="C61" s="17" t="s">
        <v>84</v>
      </c>
      <c r="D61" s="17">
        <f t="shared" si="23"/>
        <v>4</v>
      </c>
      <c r="E61" s="40">
        <f t="shared" si="24"/>
        <v>100</v>
      </c>
      <c r="F61" s="40">
        <f t="shared" si="25"/>
        <v>35</v>
      </c>
      <c r="G61" s="18">
        <f t="shared" si="26"/>
        <v>0</v>
      </c>
      <c r="H61" s="18">
        <f t="shared" si="26"/>
        <v>20</v>
      </c>
      <c r="I61" s="18"/>
      <c r="J61" s="18">
        <v>12</v>
      </c>
      <c r="K61" s="18">
        <v>8</v>
      </c>
      <c r="L61" s="18"/>
      <c r="M61" s="18">
        <f t="shared" si="27"/>
        <v>15</v>
      </c>
      <c r="N61" s="40">
        <f t="shared" si="27"/>
        <v>65</v>
      </c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>
        <v>20</v>
      </c>
      <c r="AG61" s="43">
        <v>15</v>
      </c>
      <c r="AH61" s="43">
        <v>65</v>
      </c>
      <c r="AI61" s="43"/>
      <c r="AJ61" s="43"/>
      <c r="AK61" s="43"/>
      <c r="AL61" s="43"/>
      <c r="AM61" s="18"/>
      <c r="AN61" s="18"/>
      <c r="AO61" s="18"/>
      <c r="AP61" s="18"/>
      <c r="AQ61" s="18">
        <v>4</v>
      </c>
      <c r="AR61" s="18"/>
      <c r="AS61" s="43">
        <v>1</v>
      </c>
      <c r="AT61" s="49">
        <v>4</v>
      </c>
      <c r="AU61" s="49"/>
      <c r="AV61" s="49">
        <v>4</v>
      </c>
    </row>
    <row r="62" spans="1:48" s="10" customFormat="1" ht="34.5">
      <c r="A62" s="15" t="s">
        <v>10</v>
      </c>
      <c r="B62" s="16" t="s">
        <v>120</v>
      </c>
      <c r="C62" s="21" t="s">
        <v>92</v>
      </c>
      <c r="D62" s="17">
        <f t="shared" si="23"/>
        <v>2</v>
      </c>
      <c r="E62" s="40">
        <f t="shared" si="24"/>
        <v>50</v>
      </c>
      <c r="F62" s="40">
        <f t="shared" si="25"/>
        <v>18</v>
      </c>
      <c r="G62" s="18">
        <f t="shared" si="26"/>
        <v>0</v>
      </c>
      <c r="H62" s="18">
        <f t="shared" si="26"/>
        <v>8</v>
      </c>
      <c r="I62" s="18"/>
      <c r="J62" s="18">
        <v>2</v>
      </c>
      <c r="K62" s="18">
        <v>6</v>
      </c>
      <c r="L62" s="18"/>
      <c r="M62" s="18">
        <f t="shared" si="27"/>
        <v>10</v>
      </c>
      <c r="N62" s="40">
        <f t="shared" si="27"/>
        <v>32</v>
      </c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>
        <v>8</v>
      </c>
      <c r="AK62" s="43">
        <v>10</v>
      </c>
      <c r="AL62" s="43">
        <v>32</v>
      </c>
      <c r="AM62" s="18"/>
      <c r="AN62" s="18"/>
      <c r="AO62" s="18"/>
      <c r="AP62" s="18"/>
      <c r="AQ62" s="18"/>
      <c r="AR62" s="18">
        <v>2</v>
      </c>
      <c r="AS62" s="43">
        <v>1</v>
      </c>
      <c r="AT62" s="49">
        <v>2</v>
      </c>
      <c r="AU62" s="49"/>
      <c r="AV62" s="49">
        <v>2</v>
      </c>
    </row>
    <row r="63" spans="1:48" s="10" customFormat="1" ht="34.5">
      <c r="A63" s="9" t="s">
        <v>24</v>
      </c>
      <c r="B63" s="11" t="s">
        <v>118</v>
      </c>
      <c r="C63" s="25"/>
      <c r="D63" s="48">
        <f>SUM(D64:D70)</f>
        <v>24</v>
      </c>
      <c r="E63" s="12">
        <f aca="true" t="shared" si="28" ref="E63:AT63">SUM(E64:E70)</f>
        <v>600</v>
      </c>
      <c r="F63" s="12">
        <f t="shared" si="28"/>
        <v>228</v>
      </c>
      <c r="G63" s="13">
        <f t="shared" si="28"/>
        <v>0</v>
      </c>
      <c r="H63" s="13">
        <f t="shared" si="28"/>
        <v>128</v>
      </c>
      <c r="I63" s="13">
        <f t="shared" si="28"/>
        <v>0</v>
      </c>
      <c r="J63" s="13">
        <f t="shared" si="28"/>
        <v>74</v>
      </c>
      <c r="K63" s="13">
        <f t="shared" si="28"/>
        <v>54</v>
      </c>
      <c r="L63" s="13">
        <f t="shared" si="28"/>
        <v>0</v>
      </c>
      <c r="M63" s="13">
        <f t="shared" si="28"/>
        <v>100</v>
      </c>
      <c r="N63" s="12">
        <f t="shared" si="28"/>
        <v>372</v>
      </c>
      <c r="O63" s="13">
        <f t="shared" si="28"/>
        <v>0</v>
      </c>
      <c r="P63" s="13">
        <f t="shared" si="28"/>
        <v>0</v>
      </c>
      <c r="Q63" s="13">
        <f t="shared" si="28"/>
        <v>0</v>
      </c>
      <c r="R63" s="13">
        <f t="shared" si="28"/>
        <v>0</v>
      </c>
      <c r="S63" s="13">
        <f t="shared" si="28"/>
        <v>0</v>
      </c>
      <c r="T63" s="13">
        <f t="shared" si="28"/>
        <v>0</v>
      </c>
      <c r="U63" s="13">
        <f t="shared" si="28"/>
        <v>0</v>
      </c>
      <c r="V63" s="13">
        <f t="shared" si="28"/>
        <v>0</v>
      </c>
      <c r="W63" s="13">
        <f t="shared" si="28"/>
        <v>0</v>
      </c>
      <c r="X63" s="13">
        <f t="shared" si="28"/>
        <v>0</v>
      </c>
      <c r="Y63" s="13">
        <f t="shared" si="28"/>
        <v>0</v>
      </c>
      <c r="Z63" s="13">
        <f t="shared" si="28"/>
        <v>0</v>
      </c>
      <c r="AA63" s="13">
        <f t="shared" si="28"/>
        <v>0</v>
      </c>
      <c r="AB63" s="13">
        <f t="shared" si="28"/>
        <v>0</v>
      </c>
      <c r="AC63" s="13">
        <f t="shared" si="28"/>
        <v>0</v>
      </c>
      <c r="AD63" s="13">
        <f t="shared" si="28"/>
        <v>0</v>
      </c>
      <c r="AE63" s="13">
        <f t="shared" si="28"/>
        <v>0</v>
      </c>
      <c r="AF63" s="13">
        <f t="shared" si="28"/>
        <v>60</v>
      </c>
      <c r="AG63" s="13">
        <f t="shared" si="28"/>
        <v>45</v>
      </c>
      <c r="AH63" s="13">
        <f t="shared" si="28"/>
        <v>195</v>
      </c>
      <c r="AI63" s="13">
        <f t="shared" si="28"/>
        <v>0</v>
      </c>
      <c r="AJ63" s="13">
        <f t="shared" si="28"/>
        <v>68</v>
      </c>
      <c r="AK63" s="13">
        <f t="shared" si="28"/>
        <v>55</v>
      </c>
      <c r="AL63" s="13">
        <f t="shared" si="28"/>
        <v>177</v>
      </c>
      <c r="AM63" s="13">
        <f aca="true" t="shared" si="29" ref="AM63:AR63">SUM(AM64:AM70)</f>
        <v>0</v>
      </c>
      <c r="AN63" s="13">
        <f t="shared" si="29"/>
        <v>0</v>
      </c>
      <c r="AO63" s="13">
        <f t="shared" si="29"/>
        <v>0</v>
      </c>
      <c r="AP63" s="13">
        <f t="shared" si="29"/>
        <v>0</v>
      </c>
      <c r="AQ63" s="13">
        <f t="shared" si="29"/>
        <v>12</v>
      </c>
      <c r="AR63" s="13">
        <f t="shared" si="29"/>
        <v>12</v>
      </c>
      <c r="AS63" s="13">
        <f t="shared" si="28"/>
        <v>7</v>
      </c>
      <c r="AT63" s="50">
        <f t="shared" si="28"/>
        <v>24</v>
      </c>
      <c r="AU63" s="50"/>
      <c r="AV63" s="50">
        <f>SUM(AV64:AV70)</f>
        <v>24</v>
      </c>
    </row>
    <row r="64" spans="1:48" s="10" customFormat="1" ht="34.5">
      <c r="A64" s="15" t="s">
        <v>5</v>
      </c>
      <c r="B64" s="16" t="s">
        <v>127</v>
      </c>
      <c r="C64" s="17" t="s">
        <v>84</v>
      </c>
      <c r="D64" s="47">
        <f>SUM(AM64:AR64)</f>
        <v>4</v>
      </c>
      <c r="E64" s="40">
        <f aca="true" t="shared" si="30" ref="E64:E70">SUM(F64,N64)</f>
        <v>100</v>
      </c>
      <c r="F64" s="40">
        <f aca="true" t="shared" si="31" ref="F64:F70">SUM(G64:H64,M64)</f>
        <v>35</v>
      </c>
      <c r="G64" s="18">
        <f aca="true" t="shared" si="32" ref="G64:H70">SUM(O64,S64,W64,AA64,AE64,AI64)</f>
        <v>0</v>
      </c>
      <c r="H64" s="18">
        <f t="shared" si="32"/>
        <v>20</v>
      </c>
      <c r="I64" s="18"/>
      <c r="J64" s="18">
        <v>12</v>
      </c>
      <c r="K64" s="18">
        <v>8</v>
      </c>
      <c r="L64" s="18"/>
      <c r="M64" s="18">
        <f aca="true" t="shared" si="33" ref="M64:N70">SUM(Q64,U64,Y64,AC64,AG64,AK64)</f>
        <v>15</v>
      </c>
      <c r="N64" s="40">
        <f t="shared" si="33"/>
        <v>65</v>
      </c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>
        <v>20</v>
      </c>
      <c r="AG64" s="43">
        <v>15</v>
      </c>
      <c r="AH64" s="43">
        <v>65</v>
      </c>
      <c r="AI64" s="43"/>
      <c r="AJ64" s="43"/>
      <c r="AK64" s="43"/>
      <c r="AL64" s="43"/>
      <c r="AM64" s="18"/>
      <c r="AN64" s="18"/>
      <c r="AO64" s="18"/>
      <c r="AP64" s="18"/>
      <c r="AQ64" s="18">
        <v>4</v>
      </c>
      <c r="AR64" s="18"/>
      <c r="AS64" s="43">
        <v>1</v>
      </c>
      <c r="AT64" s="49">
        <v>4</v>
      </c>
      <c r="AU64" s="49"/>
      <c r="AV64" s="49">
        <v>4</v>
      </c>
    </row>
    <row r="65" spans="1:48" s="10" customFormat="1" ht="54" customHeight="1">
      <c r="A65" s="15" t="s">
        <v>4</v>
      </c>
      <c r="B65" s="16" t="s">
        <v>121</v>
      </c>
      <c r="C65" s="17" t="s">
        <v>92</v>
      </c>
      <c r="D65" s="47">
        <f aca="true" t="shared" si="34" ref="D65:D70">SUM(AM65:AR65)</f>
        <v>3</v>
      </c>
      <c r="E65" s="40">
        <f t="shared" si="30"/>
        <v>75</v>
      </c>
      <c r="F65" s="40">
        <f t="shared" si="31"/>
        <v>35</v>
      </c>
      <c r="G65" s="18">
        <f t="shared" si="32"/>
        <v>0</v>
      </c>
      <c r="H65" s="18">
        <f t="shared" si="32"/>
        <v>20</v>
      </c>
      <c r="I65" s="18"/>
      <c r="J65" s="18">
        <v>12</v>
      </c>
      <c r="K65" s="18">
        <v>8</v>
      </c>
      <c r="L65" s="18"/>
      <c r="M65" s="18">
        <f t="shared" si="33"/>
        <v>15</v>
      </c>
      <c r="N65" s="40">
        <f t="shared" si="33"/>
        <v>40</v>
      </c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>
        <v>20</v>
      </c>
      <c r="AK65" s="43">
        <v>15</v>
      </c>
      <c r="AL65" s="43">
        <v>40</v>
      </c>
      <c r="AM65" s="18"/>
      <c r="AN65" s="18"/>
      <c r="AO65" s="18"/>
      <c r="AP65" s="18"/>
      <c r="AQ65" s="18"/>
      <c r="AR65" s="18">
        <v>3</v>
      </c>
      <c r="AS65" s="43">
        <v>1</v>
      </c>
      <c r="AT65" s="49">
        <v>3</v>
      </c>
      <c r="AU65" s="49"/>
      <c r="AV65" s="49">
        <v>3</v>
      </c>
    </row>
    <row r="66" spans="1:48" s="10" customFormat="1" ht="33" customHeight="1">
      <c r="A66" s="15" t="s">
        <v>3</v>
      </c>
      <c r="B66" s="16" t="s">
        <v>115</v>
      </c>
      <c r="C66" s="17" t="s">
        <v>92</v>
      </c>
      <c r="D66" s="47">
        <f t="shared" si="34"/>
        <v>3</v>
      </c>
      <c r="E66" s="40">
        <f t="shared" si="30"/>
        <v>75</v>
      </c>
      <c r="F66" s="40">
        <f t="shared" si="31"/>
        <v>35</v>
      </c>
      <c r="G66" s="18">
        <f t="shared" si="32"/>
        <v>0</v>
      </c>
      <c r="H66" s="18">
        <f t="shared" si="32"/>
        <v>20</v>
      </c>
      <c r="I66" s="18"/>
      <c r="J66" s="18">
        <v>12</v>
      </c>
      <c r="K66" s="18">
        <v>8</v>
      </c>
      <c r="L66" s="18"/>
      <c r="M66" s="18">
        <f t="shared" si="33"/>
        <v>15</v>
      </c>
      <c r="N66" s="40">
        <f t="shared" si="33"/>
        <v>40</v>
      </c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>
        <v>20</v>
      </c>
      <c r="AK66" s="43">
        <v>15</v>
      </c>
      <c r="AL66" s="43">
        <v>40</v>
      </c>
      <c r="AM66" s="18"/>
      <c r="AN66" s="18"/>
      <c r="AO66" s="18"/>
      <c r="AP66" s="18"/>
      <c r="AQ66" s="18"/>
      <c r="AR66" s="18">
        <v>3</v>
      </c>
      <c r="AS66" s="43">
        <v>1</v>
      </c>
      <c r="AT66" s="49">
        <v>3</v>
      </c>
      <c r="AU66" s="49"/>
      <c r="AV66" s="49">
        <v>3</v>
      </c>
    </row>
    <row r="67" spans="1:48" s="10" customFormat="1" ht="48" customHeight="1">
      <c r="A67" s="15" t="s">
        <v>2</v>
      </c>
      <c r="B67" s="16" t="s">
        <v>114</v>
      </c>
      <c r="C67" s="17" t="s">
        <v>84</v>
      </c>
      <c r="D67" s="47">
        <f t="shared" si="34"/>
        <v>4</v>
      </c>
      <c r="E67" s="40">
        <f t="shared" si="30"/>
        <v>100</v>
      </c>
      <c r="F67" s="40">
        <f t="shared" si="31"/>
        <v>35</v>
      </c>
      <c r="G67" s="18">
        <f t="shared" si="32"/>
        <v>0</v>
      </c>
      <c r="H67" s="18">
        <f t="shared" si="32"/>
        <v>20</v>
      </c>
      <c r="I67" s="18"/>
      <c r="J67" s="18">
        <v>12</v>
      </c>
      <c r="K67" s="18">
        <v>8</v>
      </c>
      <c r="L67" s="18"/>
      <c r="M67" s="18">
        <f t="shared" si="33"/>
        <v>15</v>
      </c>
      <c r="N67" s="40">
        <f t="shared" si="33"/>
        <v>65</v>
      </c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>
        <v>20</v>
      </c>
      <c r="AG67" s="43">
        <v>15</v>
      </c>
      <c r="AH67" s="43">
        <v>65</v>
      </c>
      <c r="AI67" s="43"/>
      <c r="AJ67" s="43"/>
      <c r="AK67" s="43"/>
      <c r="AL67" s="43"/>
      <c r="AM67" s="18"/>
      <c r="AN67" s="18"/>
      <c r="AO67" s="18"/>
      <c r="AP67" s="18"/>
      <c r="AQ67" s="18">
        <v>4</v>
      </c>
      <c r="AR67" s="18"/>
      <c r="AS67" s="43">
        <v>1</v>
      </c>
      <c r="AT67" s="49">
        <v>4</v>
      </c>
      <c r="AU67" s="49"/>
      <c r="AV67" s="49">
        <v>4</v>
      </c>
    </row>
    <row r="68" spans="1:48" s="10" customFormat="1" ht="34.5">
      <c r="A68" s="15" t="s">
        <v>1</v>
      </c>
      <c r="B68" s="16" t="s">
        <v>116</v>
      </c>
      <c r="C68" s="17" t="s">
        <v>84</v>
      </c>
      <c r="D68" s="47">
        <f t="shared" si="34"/>
        <v>4</v>
      </c>
      <c r="E68" s="40">
        <f t="shared" si="30"/>
        <v>100</v>
      </c>
      <c r="F68" s="40">
        <f t="shared" si="31"/>
        <v>35</v>
      </c>
      <c r="G68" s="18">
        <f t="shared" si="32"/>
        <v>0</v>
      </c>
      <c r="H68" s="18">
        <f t="shared" si="32"/>
        <v>20</v>
      </c>
      <c r="I68" s="18"/>
      <c r="J68" s="18">
        <v>12</v>
      </c>
      <c r="K68" s="18">
        <v>8</v>
      </c>
      <c r="L68" s="18"/>
      <c r="M68" s="18">
        <f t="shared" si="33"/>
        <v>15</v>
      </c>
      <c r="N68" s="40">
        <f t="shared" si="33"/>
        <v>65</v>
      </c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>
        <v>20</v>
      </c>
      <c r="AG68" s="43">
        <v>15</v>
      </c>
      <c r="AH68" s="43">
        <v>65</v>
      </c>
      <c r="AI68" s="43"/>
      <c r="AJ68" s="43"/>
      <c r="AK68" s="43"/>
      <c r="AL68" s="43"/>
      <c r="AM68" s="18"/>
      <c r="AN68" s="18"/>
      <c r="AO68" s="18"/>
      <c r="AP68" s="18"/>
      <c r="AQ68" s="18">
        <v>4</v>
      </c>
      <c r="AR68" s="18"/>
      <c r="AS68" s="43">
        <v>1</v>
      </c>
      <c r="AT68" s="49">
        <v>4</v>
      </c>
      <c r="AU68" s="49"/>
      <c r="AV68" s="49">
        <v>4</v>
      </c>
    </row>
    <row r="69" spans="1:48" s="10" customFormat="1" ht="34.5">
      <c r="A69" s="15" t="s">
        <v>0</v>
      </c>
      <c r="B69" s="16" t="s">
        <v>117</v>
      </c>
      <c r="C69" s="17" t="s">
        <v>92</v>
      </c>
      <c r="D69" s="47">
        <f t="shared" si="34"/>
        <v>4</v>
      </c>
      <c r="E69" s="40">
        <f t="shared" si="30"/>
        <v>100</v>
      </c>
      <c r="F69" s="40">
        <f t="shared" si="31"/>
        <v>35</v>
      </c>
      <c r="G69" s="18">
        <f t="shared" si="32"/>
        <v>0</v>
      </c>
      <c r="H69" s="18">
        <f t="shared" si="32"/>
        <v>20</v>
      </c>
      <c r="I69" s="18"/>
      <c r="J69" s="18">
        <v>12</v>
      </c>
      <c r="K69" s="18">
        <v>8</v>
      </c>
      <c r="L69" s="18"/>
      <c r="M69" s="18">
        <f t="shared" si="33"/>
        <v>15</v>
      </c>
      <c r="N69" s="40">
        <f t="shared" si="33"/>
        <v>65</v>
      </c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>
        <v>20</v>
      </c>
      <c r="AK69" s="43">
        <v>15</v>
      </c>
      <c r="AL69" s="43">
        <v>65</v>
      </c>
      <c r="AM69" s="18"/>
      <c r="AN69" s="18"/>
      <c r="AO69" s="18"/>
      <c r="AP69" s="18"/>
      <c r="AQ69" s="18"/>
      <c r="AR69" s="18">
        <v>4</v>
      </c>
      <c r="AS69" s="43">
        <v>1</v>
      </c>
      <c r="AT69" s="49">
        <v>4</v>
      </c>
      <c r="AU69" s="49"/>
      <c r="AV69" s="49">
        <v>4</v>
      </c>
    </row>
    <row r="70" spans="1:48" s="10" customFormat="1" ht="34.5">
      <c r="A70" s="15" t="s">
        <v>10</v>
      </c>
      <c r="B70" s="16" t="s">
        <v>119</v>
      </c>
      <c r="C70" s="21" t="s">
        <v>92</v>
      </c>
      <c r="D70" s="47">
        <f t="shared" si="34"/>
        <v>2</v>
      </c>
      <c r="E70" s="40">
        <f t="shared" si="30"/>
        <v>50</v>
      </c>
      <c r="F70" s="40">
        <f t="shared" si="31"/>
        <v>18</v>
      </c>
      <c r="G70" s="18">
        <f t="shared" si="32"/>
        <v>0</v>
      </c>
      <c r="H70" s="18">
        <f t="shared" si="32"/>
        <v>8</v>
      </c>
      <c r="I70" s="18"/>
      <c r="J70" s="18">
        <v>2</v>
      </c>
      <c r="K70" s="18">
        <v>6</v>
      </c>
      <c r="L70" s="18"/>
      <c r="M70" s="18">
        <f t="shared" si="33"/>
        <v>10</v>
      </c>
      <c r="N70" s="40">
        <f t="shared" si="33"/>
        <v>32</v>
      </c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>
        <v>8</v>
      </c>
      <c r="AK70" s="43">
        <v>10</v>
      </c>
      <c r="AL70" s="43">
        <v>32</v>
      </c>
      <c r="AM70" s="18"/>
      <c r="AN70" s="18"/>
      <c r="AO70" s="18"/>
      <c r="AP70" s="18"/>
      <c r="AQ70" s="18"/>
      <c r="AR70" s="18">
        <v>2</v>
      </c>
      <c r="AS70" s="43">
        <v>1</v>
      </c>
      <c r="AT70" s="49">
        <v>2</v>
      </c>
      <c r="AU70" s="49"/>
      <c r="AV70" s="49">
        <v>2</v>
      </c>
    </row>
    <row r="71" spans="1:48" s="10" customFormat="1" ht="34.5">
      <c r="A71" s="73" t="s">
        <v>140</v>
      </c>
      <c r="B71" s="74"/>
      <c r="C71" s="75"/>
      <c r="D71" s="83">
        <f aca="true" t="shared" si="35" ref="D71:AV71">SUM(D7,D15,D28,D55)</f>
        <v>180</v>
      </c>
      <c r="E71" s="56">
        <f t="shared" si="35"/>
        <v>4555</v>
      </c>
      <c r="F71" s="56">
        <f t="shared" si="35"/>
        <v>1503</v>
      </c>
      <c r="G71" s="56">
        <f t="shared" si="35"/>
        <v>200</v>
      </c>
      <c r="H71" s="56">
        <f t="shared" si="35"/>
        <v>850</v>
      </c>
      <c r="I71" s="56">
        <f t="shared" si="35"/>
        <v>56</v>
      </c>
      <c r="J71" s="56">
        <f t="shared" si="35"/>
        <v>364</v>
      </c>
      <c r="K71" s="56">
        <f t="shared" si="35"/>
        <v>174</v>
      </c>
      <c r="L71" s="56">
        <f t="shared" si="35"/>
        <v>256</v>
      </c>
      <c r="M71" s="56">
        <f t="shared" si="35"/>
        <v>453</v>
      </c>
      <c r="N71" s="56">
        <f t="shared" si="35"/>
        <v>3052</v>
      </c>
      <c r="O71" s="52">
        <f t="shared" si="35"/>
        <v>56</v>
      </c>
      <c r="P71" s="52">
        <f t="shared" si="35"/>
        <v>86</v>
      </c>
      <c r="Q71" s="52">
        <f t="shared" si="35"/>
        <v>88</v>
      </c>
      <c r="R71" s="52">
        <f t="shared" si="35"/>
        <v>545</v>
      </c>
      <c r="S71" s="52">
        <f t="shared" si="35"/>
        <v>64</v>
      </c>
      <c r="T71" s="52">
        <f t="shared" si="35"/>
        <v>78</v>
      </c>
      <c r="U71" s="52">
        <f t="shared" si="35"/>
        <v>70</v>
      </c>
      <c r="V71" s="52">
        <f t="shared" si="35"/>
        <v>563</v>
      </c>
      <c r="W71" s="52">
        <f t="shared" si="35"/>
        <v>40</v>
      </c>
      <c r="X71" s="52">
        <f t="shared" si="35"/>
        <v>164</v>
      </c>
      <c r="Y71" s="52">
        <f t="shared" si="35"/>
        <v>70</v>
      </c>
      <c r="Z71" s="52">
        <f t="shared" si="35"/>
        <v>481</v>
      </c>
      <c r="AA71" s="52">
        <f t="shared" si="35"/>
        <v>24</v>
      </c>
      <c r="AB71" s="52">
        <f t="shared" si="35"/>
        <v>180</v>
      </c>
      <c r="AC71" s="52">
        <f t="shared" si="35"/>
        <v>45</v>
      </c>
      <c r="AD71" s="52">
        <f t="shared" si="35"/>
        <v>501</v>
      </c>
      <c r="AE71" s="52">
        <f t="shared" si="35"/>
        <v>8</v>
      </c>
      <c r="AF71" s="52">
        <f t="shared" si="35"/>
        <v>171</v>
      </c>
      <c r="AG71" s="52">
        <f t="shared" si="35"/>
        <v>85</v>
      </c>
      <c r="AH71" s="52">
        <f t="shared" si="35"/>
        <v>486</v>
      </c>
      <c r="AI71" s="52">
        <f t="shared" si="35"/>
        <v>8</v>
      </c>
      <c r="AJ71" s="52">
        <f t="shared" si="35"/>
        <v>171</v>
      </c>
      <c r="AK71" s="52">
        <f t="shared" si="35"/>
        <v>95</v>
      </c>
      <c r="AL71" s="52">
        <f t="shared" si="35"/>
        <v>476</v>
      </c>
      <c r="AM71" s="52">
        <f t="shared" si="35"/>
        <v>30</v>
      </c>
      <c r="AN71" s="52">
        <f t="shared" si="35"/>
        <v>30</v>
      </c>
      <c r="AO71" s="52">
        <f t="shared" si="35"/>
        <v>30</v>
      </c>
      <c r="AP71" s="52">
        <f t="shared" si="35"/>
        <v>30</v>
      </c>
      <c r="AQ71" s="52">
        <f t="shared" si="35"/>
        <v>30</v>
      </c>
      <c r="AR71" s="52">
        <f t="shared" si="35"/>
        <v>30</v>
      </c>
      <c r="AS71" s="56">
        <f t="shared" si="35"/>
        <v>62</v>
      </c>
      <c r="AT71" s="56">
        <f t="shared" si="35"/>
        <v>121</v>
      </c>
      <c r="AU71" s="56">
        <f t="shared" si="35"/>
        <v>21</v>
      </c>
      <c r="AV71" s="56">
        <f t="shared" si="35"/>
        <v>64</v>
      </c>
    </row>
    <row r="72" spans="1:48" s="10" customFormat="1" ht="34.5">
      <c r="A72" s="76"/>
      <c r="B72" s="77"/>
      <c r="C72" s="78"/>
      <c r="D72" s="84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8">
        <f>SUM(O71:R71)</f>
        <v>775</v>
      </c>
      <c r="P72" s="59"/>
      <c r="Q72" s="59"/>
      <c r="R72" s="60"/>
      <c r="S72" s="58">
        <f>SUM(S71:V71)</f>
        <v>775</v>
      </c>
      <c r="T72" s="59"/>
      <c r="U72" s="59"/>
      <c r="V72" s="60"/>
      <c r="W72" s="58">
        <f>SUM(W71:Z71)</f>
        <v>755</v>
      </c>
      <c r="X72" s="59"/>
      <c r="Y72" s="59"/>
      <c r="Z72" s="60"/>
      <c r="AA72" s="58">
        <f>SUM(AA71:AD71)</f>
        <v>750</v>
      </c>
      <c r="AB72" s="59"/>
      <c r="AC72" s="59"/>
      <c r="AD72" s="60"/>
      <c r="AE72" s="58">
        <f>SUM(AE71:AH71)</f>
        <v>750</v>
      </c>
      <c r="AF72" s="59"/>
      <c r="AG72" s="59"/>
      <c r="AH72" s="60"/>
      <c r="AI72" s="58">
        <f>SUM(AI71:AL71)</f>
        <v>750</v>
      </c>
      <c r="AJ72" s="59"/>
      <c r="AK72" s="59"/>
      <c r="AL72" s="60"/>
      <c r="AM72" s="58">
        <f>SUM(AM71:AR71)</f>
        <v>180</v>
      </c>
      <c r="AN72" s="59"/>
      <c r="AO72" s="59"/>
      <c r="AP72" s="59"/>
      <c r="AQ72" s="59"/>
      <c r="AR72" s="60"/>
      <c r="AS72" s="57"/>
      <c r="AT72" s="57"/>
      <c r="AU72" s="57"/>
      <c r="AV72" s="57"/>
    </row>
    <row r="73" spans="1:48" s="10" customFormat="1" ht="34.5" customHeight="1">
      <c r="A73" s="73" t="s">
        <v>141</v>
      </c>
      <c r="B73" s="74"/>
      <c r="C73" s="75"/>
      <c r="D73" s="83">
        <f aca="true" t="shared" si="36" ref="D73:AV73">SUM(D7,D15,D28,D63)</f>
        <v>180</v>
      </c>
      <c r="E73" s="61">
        <f t="shared" si="36"/>
        <v>4555</v>
      </c>
      <c r="F73" s="61">
        <f t="shared" si="36"/>
        <v>1503</v>
      </c>
      <c r="G73" s="61">
        <f t="shared" si="36"/>
        <v>200</v>
      </c>
      <c r="H73" s="61">
        <f t="shared" si="36"/>
        <v>850</v>
      </c>
      <c r="I73" s="61">
        <f t="shared" si="36"/>
        <v>56</v>
      </c>
      <c r="J73" s="61">
        <f t="shared" si="36"/>
        <v>364</v>
      </c>
      <c r="K73" s="61">
        <f t="shared" si="36"/>
        <v>174</v>
      </c>
      <c r="L73" s="61">
        <f t="shared" si="36"/>
        <v>256</v>
      </c>
      <c r="M73" s="61">
        <f t="shared" si="36"/>
        <v>453</v>
      </c>
      <c r="N73" s="61">
        <f t="shared" si="36"/>
        <v>3052</v>
      </c>
      <c r="O73" s="52">
        <f t="shared" si="36"/>
        <v>56</v>
      </c>
      <c r="P73" s="52">
        <f t="shared" si="36"/>
        <v>86</v>
      </c>
      <c r="Q73" s="52">
        <f t="shared" si="36"/>
        <v>88</v>
      </c>
      <c r="R73" s="52">
        <f t="shared" si="36"/>
        <v>545</v>
      </c>
      <c r="S73" s="52">
        <f t="shared" si="36"/>
        <v>64</v>
      </c>
      <c r="T73" s="52">
        <f t="shared" si="36"/>
        <v>78</v>
      </c>
      <c r="U73" s="52">
        <f t="shared" si="36"/>
        <v>70</v>
      </c>
      <c r="V73" s="52">
        <f t="shared" si="36"/>
        <v>563</v>
      </c>
      <c r="W73" s="52">
        <f t="shared" si="36"/>
        <v>40</v>
      </c>
      <c r="X73" s="52">
        <f t="shared" si="36"/>
        <v>164</v>
      </c>
      <c r="Y73" s="52">
        <f t="shared" si="36"/>
        <v>70</v>
      </c>
      <c r="Z73" s="52">
        <f t="shared" si="36"/>
        <v>481</v>
      </c>
      <c r="AA73" s="52">
        <f t="shared" si="36"/>
        <v>24</v>
      </c>
      <c r="AB73" s="52">
        <f t="shared" si="36"/>
        <v>180</v>
      </c>
      <c r="AC73" s="52">
        <f t="shared" si="36"/>
        <v>45</v>
      </c>
      <c r="AD73" s="52">
        <f t="shared" si="36"/>
        <v>501</v>
      </c>
      <c r="AE73" s="52">
        <f t="shared" si="36"/>
        <v>8</v>
      </c>
      <c r="AF73" s="52">
        <f t="shared" si="36"/>
        <v>171</v>
      </c>
      <c r="AG73" s="52">
        <f t="shared" si="36"/>
        <v>85</v>
      </c>
      <c r="AH73" s="52">
        <f t="shared" si="36"/>
        <v>486</v>
      </c>
      <c r="AI73" s="52">
        <f t="shared" si="36"/>
        <v>8</v>
      </c>
      <c r="AJ73" s="52">
        <f t="shared" si="36"/>
        <v>171</v>
      </c>
      <c r="AK73" s="52">
        <f t="shared" si="36"/>
        <v>95</v>
      </c>
      <c r="AL73" s="52">
        <f t="shared" si="36"/>
        <v>476</v>
      </c>
      <c r="AM73" s="52">
        <f t="shared" si="36"/>
        <v>30</v>
      </c>
      <c r="AN73" s="52">
        <f t="shared" si="36"/>
        <v>30</v>
      </c>
      <c r="AO73" s="52">
        <f t="shared" si="36"/>
        <v>30</v>
      </c>
      <c r="AP73" s="52">
        <f t="shared" si="36"/>
        <v>30</v>
      </c>
      <c r="AQ73" s="52">
        <f t="shared" si="36"/>
        <v>30</v>
      </c>
      <c r="AR73" s="52">
        <f t="shared" si="36"/>
        <v>30</v>
      </c>
      <c r="AS73" s="61">
        <f t="shared" si="36"/>
        <v>62</v>
      </c>
      <c r="AT73" s="61">
        <f t="shared" si="36"/>
        <v>121</v>
      </c>
      <c r="AU73" s="61">
        <f t="shared" si="36"/>
        <v>21</v>
      </c>
      <c r="AV73" s="61">
        <f t="shared" si="36"/>
        <v>64</v>
      </c>
    </row>
    <row r="74" spans="1:48" s="10" customFormat="1" ht="34.5">
      <c r="A74" s="76"/>
      <c r="B74" s="77"/>
      <c r="C74" s="78"/>
      <c r="D74" s="84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>
        <f>SUM(O73:R73)</f>
        <v>775</v>
      </c>
      <c r="P74" s="61"/>
      <c r="Q74" s="61"/>
      <c r="R74" s="61"/>
      <c r="S74" s="61">
        <f>SUM(S73:V73)</f>
        <v>775</v>
      </c>
      <c r="T74" s="61"/>
      <c r="U74" s="61"/>
      <c r="V74" s="61"/>
      <c r="W74" s="61">
        <f>SUM(W73:Z73)</f>
        <v>755</v>
      </c>
      <c r="X74" s="61"/>
      <c r="Y74" s="61"/>
      <c r="Z74" s="61"/>
      <c r="AA74" s="61">
        <f>SUM(AA73:AD73)</f>
        <v>750</v>
      </c>
      <c r="AB74" s="61"/>
      <c r="AC74" s="61"/>
      <c r="AD74" s="61"/>
      <c r="AE74" s="61">
        <f>SUM(AE73:AH73)</f>
        <v>750</v>
      </c>
      <c r="AF74" s="61"/>
      <c r="AG74" s="61"/>
      <c r="AH74" s="61"/>
      <c r="AI74" s="61">
        <f>SUM(AI73:AL73)</f>
        <v>750</v>
      </c>
      <c r="AJ74" s="61"/>
      <c r="AK74" s="61"/>
      <c r="AL74" s="61"/>
      <c r="AM74" s="61">
        <f>SUM(AM73:AR73)</f>
        <v>180</v>
      </c>
      <c r="AN74" s="61"/>
      <c r="AO74" s="61"/>
      <c r="AP74" s="61"/>
      <c r="AQ74" s="61"/>
      <c r="AR74" s="61"/>
      <c r="AS74" s="61"/>
      <c r="AT74" s="61"/>
      <c r="AU74" s="61"/>
      <c r="AV74" s="61"/>
    </row>
    <row r="75" spans="1:48" s="10" customFormat="1" ht="34.5">
      <c r="A75" s="26"/>
      <c r="B75" s="26"/>
      <c r="C75" s="26"/>
      <c r="D75" s="26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</row>
    <row r="76" spans="1:48" s="10" customFormat="1" ht="34.5">
      <c r="A76" s="26"/>
      <c r="B76" s="26"/>
      <c r="C76" s="26"/>
      <c r="D76" s="26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</row>
    <row r="77" spans="7:36" ht="34.5">
      <c r="G77" s="32"/>
      <c r="I77" s="33"/>
      <c r="P77" s="35"/>
      <c r="T77" s="35"/>
      <c r="X77" s="35"/>
      <c r="AB77" s="35"/>
      <c r="AF77" s="35"/>
      <c r="AJ77" s="35"/>
    </row>
    <row r="78" spans="7:8" ht="34.5">
      <c r="G78" s="33"/>
      <c r="H78" s="33"/>
    </row>
  </sheetData>
  <sheetProtection/>
  <mergeCells count="85">
    <mergeCell ref="A1:P1"/>
    <mergeCell ref="A3:A6"/>
    <mergeCell ref="B3:B6"/>
    <mergeCell ref="C3:C6"/>
    <mergeCell ref="D3:D6"/>
    <mergeCell ref="E3:N3"/>
    <mergeCell ref="O3:AL3"/>
    <mergeCell ref="N4:N6"/>
    <mergeCell ref="O4:V4"/>
    <mergeCell ref="W4:AD4"/>
    <mergeCell ref="AM3:AV3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AE4:AL4"/>
    <mergeCell ref="AM4:AR4"/>
    <mergeCell ref="AS4:AV4"/>
    <mergeCell ref="O5:R5"/>
    <mergeCell ref="S5:V5"/>
    <mergeCell ref="W5:Z5"/>
    <mergeCell ref="AA5:AD5"/>
    <mergeCell ref="AE5:AH5"/>
    <mergeCell ref="AI5:AL5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71:C72"/>
    <mergeCell ref="D71:D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AS71:AS72"/>
    <mergeCell ref="AT71:AT72"/>
    <mergeCell ref="AU71:AU72"/>
    <mergeCell ref="AV71:AV72"/>
    <mergeCell ref="O72:R72"/>
    <mergeCell ref="S72:V72"/>
    <mergeCell ref="W72:Z72"/>
    <mergeCell ref="AA72:AD72"/>
    <mergeCell ref="AE72:AH72"/>
    <mergeCell ref="AI72:AL72"/>
    <mergeCell ref="AM72:AR72"/>
    <mergeCell ref="A73:C74"/>
    <mergeCell ref="D73:D74"/>
    <mergeCell ref="E73:E74"/>
    <mergeCell ref="F73:F74"/>
    <mergeCell ref="G73:G74"/>
    <mergeCell ref="H73:H74"/>
    <mergeCell ref="AI74:AL74"/>
    <mergeCell ref="I73:I74"/>
    <mergeCell ref="J73:J74"/>
    <mergeCell ref="K73:K74"/>
    <mergeCell ref="L73:L74"/>
    <mergeCell ref="M73:M74"/>
    <mergeCell ref="N73:N74"/>
    <mergeCell ref="AM74:AR74"/>
    <mergeCell ref="AS73:AS74"/>
    <mergeCell ref="AT73:AT74"/>
    <mergeCell ref="AU73:AU74"/>
    <mergeCell ref="AV73:AV74"/>
    <mergeCell ref="O74:R74"/>
    <mergeCell ref="S74:V74"/>
    <mergeCell ref="W74:Z74"/>
    <mergeCell ref="AA74:AD74"/>
    <mergeCell ref="AE74:AH74"/>
  </mergeCells>
  <printOptions horizont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Dziekan WSH</cp:lastModifiedBy>
  <cp:lastPrinted>2015-05-05T11:08:48Z</cp:lastPrinted>
  <dcterms:created xsi:type="dcterms:W3CDTF">2000-08-09T08:42:37Z</dcterms:created>
  <dcterms:modified xsi:type="dcterms:W3CDTF">2018-04-09T10:31:05Z</dcterms:modified>
  <cp:category/>
  <cp:version/>
  <cp:contentType/>
  <cp:contentStatus/>
</cp:coreProperties>
</file>