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76" activeTab="1"/>
  </bookViews>
  <sheets>
    <sheet name="plan_SS" sheetId="1" r:id="rId1"/>
    <sheet name="plan_SN" sheetId="2" r:id="rId2"/>
  </sheets>
  <definedNames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<sst xmlns="http://schemas.openxmlformats.org/spreadsheetml/2006/main" count="523" uniqueCount="159">
  <si>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</si>
  <si>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</si>
  <si>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</si>
  <si>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</si>
  <si>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</si>
  <si>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</si>
  <si>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</si>
  <si>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</si>
  <si>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</si>
  <si>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</si>
  <si>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</si>
  <si>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</si>
  <si>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</si>
  <si>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</si>
  <si>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</si>
  <si>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</si>
  <si>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</si>
  <si>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</si>
  <si>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</si>
  <si>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</si>
  <si>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</si>
  <si>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</si>
  <si>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</si>
  <si>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</si>
  <si>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</si>
  <si>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</si>
  <si>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</si>
  <si>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</si>
  <si>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</si>
  <si>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</si>
  <si>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</si>
  <si>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</si>
  <si>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</si>
  <si>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</si>
  <si>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</si>
  <si>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</si>
  <si>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</si>
  <si>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</si>
  <si>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</si>
  <si>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</si>
  <si>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</si>
  <si>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</si>
  <si>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</si>
  <si>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</si>
  <si>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</si>
  <si>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</si>
  <si>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</si>
  <si>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</si>
  <si>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</si>
  <si>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</si>
  <si>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</si>
  <si>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</si>
  <si>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</si>
  <si>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</si>
  <si>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</si>
  <si>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</si>
  <si>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</si>
  <si>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</si>
  <si>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</si>
  <si>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</si>
  <si>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</si>
  <si>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16.</t>
  </si>
  <si>
    <t>E/5</t>
  </si>
  <si>
    <t>Zo/2</t>
  </si>
  <si>
    <t>Technologie informacyjne</t>
  </si>
  <si>
    <t>Zo/1</t>
  </si>
  <si>
    <t>Przedsiębiorczość</t>
  </si>
  <si>
    <t>Zo/5</t>
  </si>
  <si>
    <t>Zo/4</t>
  </si>
  <si>
    <t>Finanse</t>
  </si>
  <si>
    <t>E/3</t>
  </si>
  <si>
    <t>Matematyka</t>
  </si>
  <si>
    <t>E/1</t>
  </si>
  <si>
    <t>Makroekonomia</t>
  </si>
  <si>
    <t>E/2</t>
  </si>
  <si>
    <t>Mikroekonomia</t>
  </si>
  <si>
    <t>Prawo w tym ochrona własności intelektualnej</t>
  </si>
  <si>
    <t>Statystyka opisowa</t>
  </si>
  <si>
    <t>Zo/3</t>
  </si>
  <si>
    <t>Zo/6</t>
  </si>
  <si>
    <t>Zo/4,5,6</t>
  </si>
  <si>
    <t>Zo/2,4</t>
  </si>
  <si>
    <t>E/4</t>
  </si>
  <si>
    <t>E/6</t>
  </si>
  <si>
    <t xml:space="preserve"> </t>
  </si>
  <si>
    <t xml:space="preserve">Techniki i promocja sprzedaży </t>
  </si>
  <si>
    <t>Logistyczna obsługa klienta</t>
  </si>
  <si>
    <t>Logistyka miejska</t>
  </si>
  <si>
    <t>Normalizacja i zarządzanie jakością w logistyce</t>
  </si>
  <si>
    <t>Systemy informatyczne w logistyce</t>
  </si>
  <si>
    <t>Zarządzanie transportem</t>
  </si>
  <si>
    <t>Zarządzanie zapasami i magazynami</t>
  </si>
  <si>
    <t>Zarządzanie usługami</t>
  </si>
  <si>
    <t>Zarządzanie wiedzą</t>
  </si>
  <si>
    <t>Praktyki zawodowe*</t>
  </si>
  <si>
    <t>Systemy klasy ERP w zarządzaniu przedsiębiorstwami</t>
  </si>
  <si>
    <t>Trade Marketing and Service (Marketing handlu i usług)</t>
  </si>
  <si>
    <t>Logistyka zwrotna i ekologistyka</t>
  </si>
  <si>
    <t>Infrastruktura logistyczna</t>
  </si>
  <si>
    <t>Controlling i audyt logistyczny</t>
  </si>
  <si>
    <t>Strategie logistyczne</t>
  </si>
  <si>
    <t>Rachunkowość finansowa</t>
  </si>
  <si>
    <t>Company Image Creating (Kreowanie wizerunku firmy)</t>
  </si>
  <si>
    <t>Lean Management (Odchudzone zarządzanie)</t>
  </si>
  <si>
    <t>MODUŁ KSZTAŁCENIA SPECJALNOŚCIOWEGO (LHiS)*</t>
  </si>
  <si>
    <t>MODUŁ KSZTAŁCENIA SPECJALNOŚCIOWEGO (LiOP)*</t>
  </si>
  <si>
    <t>Suma dla specjalności LHiS (Logistyka handlu i spedycja)</t>
  </si>
  <si>
    <t>Suma dla specjalności LiOP (Logistyka i organizacja produkcji)</t>
  </si>
  <si>
    <t>Inżynieria systemów i analiza systemowa</t>
  </si>
  <si>
    <t>Towaroznawstwo</t>
  </si>
  <si>
    <t>Zarządzanie produkcją i jakością</t>
  </si>
  <si>
    <t>17.</t>
  </si>
  <si>
    <t>Podstawy logistyki i zarządzanie łańcuchem dostaw</t>
  </si>
  <si>
    <t>Logistyka zaopatrzenia</t>
  </si>
  <si>
    <t>Logistyka dystrybucji</t>
  </si>
  <si>
    <t>Logistyka produkcji</t>
  </si>
  <si>
    <t>Projektowanie procesów</t>
  </si>
  <si>
    <t>Obsługa celna w przepływie towarów</t>
  </si>
  <si>
    <t>Ekonomika handlu</t>
  </si>
  <si>
    <t>Systemy i infrastruktura transportu</t>
  </si>
  <si>
    <t>Spedycja i centra logistyczne</t>
  </si>
  <si>
    <t>Logistyka i eksploatacja systemów produkcyjnych</t>
  </si>
  <si>
    <t>Towaroznawstwo przemysłowe</t>
  </si>
  <si>
    <t>Zarządzanie ryzykiem w logistyce</t>
  </si>
  <si>
    <t>Prawo i ubezpieczenia w transporcie</t>
  </si>
  <si>
    <t>Negocjacje/Komunikacja w biznesie*</t>
  </si>
  <si>
    <t>Informatyczne systemy zarządzania w logistyce</t>
  </si>
  <si>
    <t>18.</t>
  </si>
  <si>
    <t>Język niemiecki/Język rosyjski*</t>
  </si>
  <si>
    <t>Język angielski</t>
  </si>
  <si>
    <t>Suma dla specjalności LMiL (Logistyka magazynowa i ładunkoznawstwo)</t>
  </si>
  <si>
    <t>D3.</t>
  </si>
  <si>
    <t>MODUŁ KSZTAŁCENIA SPECJALNOŚCIOWEGO (LMiL)*</t>
  </si>
  <si>
    <t>Warehouse Property Market (Rynek nieruchomości magazynowych)</t>
  </si>
  <si>
    <t>Technologie transportu wewnętrznego</t>
  </si>
  <si>
    <t>Centra usług logistycznych i magazynowych</t>
  </si>
  <si>
    <t>Technologie identyfikacji i kompletacji</t>
  </si>
  <si>
    <t>Projektowanie i lokalizacja magazynów</t>
  </si>
  <si>
    <t>Opakowania i jednostki ładunkowe</t>
  </si>
  <si>
    <t>@</t>
  </si>
  <si>
    <t>humanist.-społecz.</t>
  </si>
  <si>
    <t>konsultacje i e-learning (@)</t>
  </si>
  <si>
    <t>Seminarium dyplomowe*</t>
  </si>
  <si>
    <t>Technologie i systemy magazynowania</t>
  </si>
  <si>
    <t>Podstawy zarządzania i marketingu</t>
  </si>
  <si>
    <t>Metody i techniki studiowania</t>
  </si>
  <si>
    <t>Wychowanie fizyczne</t>
  </si>
  <si>
    <t>Zal</t>
  </si>
  <si>
    <t>zajęcia związane z praktycznym przygotowaniem zawodowym</t>
  </si>
  <si>
    <r>
      <t xml:space="preserve">Logistyka - studia stacjonarne I stopnia / </t>
    </r>
    <r>
      <rPr>
        <b/>
        <sz val="28"/>
        <rFont val="Verdana"/>
        <family val="2"/>
      </rPr>
      <t>cykl kształcenia 2018-2021</t>
    </r>
  </si>
  <si>
    <r>
      <t xml:space="preserve">Logistyka - studia niestacjonarne I stopnia / </t>
    </r>
    <r>
      <rPr>
        <b/>
        <sz val="28"/>
        <rFont val="Verdana"/>
        <family val="2"/>
      </rPr>
      <t>cykl kształcenia 2018-2021</t>
    </r>
  </si>
  <si>
    <t>19.</t>
  </si>
  <si>
    <t>English for Logistics</t>
  </si>
  <si>
    <t>Zo/5,6</t>
  </si>
  <si>
    <t>Kształtowanie osobistych karier zawodowych</t>
  </si>
  <si>
    <t>20.</t>
  </si>
  <si>
    <t>Analiza danych logistycznych z zastosowaniem Excela</t>
  </si>
  <si>
    <t>Zo/  1,2,3,4</t>
  </si>
  <si>
    <t>Zo/ 1,2,3,4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</si>
</sst>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8"/>
      <color indexed="10"/>
      <name val="Arial Narrow"/>
      <family val="2"/>
    </font>
    <font>
      <sz val="28"/>
      <color indexed="10"/>
      <name val="Arial Narrow"/>
      <family val="2"/>
    </font>
    <font>
      <b/>
      <sz val="36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8"/>
      <color rgb="FFFF0000"/>
      <name val="Arial Narrow"/>
      <family val="2"/>
    </font>
    <font>
      <sz val="28"/>
      <color rgb="FFFF0000"/>
      <name val="Arial Narrow"/>
      <family val="2"/>
    </font>
    <font>
      <b/>
      <sz val="36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6" borderId="0" xfId="0" applyFont="1" applyFill="1" applyAlignment="1">
      <alignment/>
    </xf>
    <xf numFmtId="3" fontId="1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3" fontId="59" fillId="0" borderId="0" xfId="0" applyNumberFormat="1" applyFont="1" applyFill="1" applyBorder="1" applyAlignment="1">
      <alignment horizontal="center" vertical="center"/>
    </xf>
    <xf numFmtId="3" fontId="12" fillId="37" borderId="10" xfId="0" applyNumberFormat="1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15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 wrapText="1"/>
    </xf>
    <xf numFmtId="3" fontId="10" fillId="34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textRotation="90"/>
    </xf>
    <xf numFmtId="0" fontId="0" fillId="0" borderId="15" xfId="0" applyFont="1" applyBorder="1" applyAlignment="1">
      <alignment/>
    </xf>
    <xf numFmtId="0" fontId="10" fillId="33" borderId="10" xfId="0" applyFont="1" applyFill="1" applyBorder="1" applyAlignment="1">
      <alignment horizontal="center" vertical="center" textRotation="90"/>
    </xf>
    <xf numFmtId="0" fontId="15" fillId="33" borderId="14" xfId="0" applyFont="1" applyFill="1" applyBorder="1" applyAlignment="1">
      <alignment horizontal="center" vertical="center" textRotation="90" wrapText="1" shrinkToFit="1"/>
    </xf>
    <xf numFmtId="0" fontId="15" fillId="33" borderId="15" xfId="0" applyFont="1" applyFill="1" applyBorder="1" applyAlignment="1">
      <alignment horizontal="center" vertical="center" textRotation="90" wrapText="1" shrinkToFit="1"/>
    </xf>
    <xf numFmtId="0" fontId="12" fillId="33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view="pageBreakPreview" zoomScale="27" zoomScaleNormal="33" zoomScaleSheetLayoutView="27" zoomScalePageLayoutView="0" workbookViewId="0" topLeftCell="A1">
      <selection activeCell="A9" sqref="A9:AU80"/>
    </sheetView>
  </sheetViews>
  <sheetFormatPr defaultColWidth="9.00390625" defaultRowHeight="12.75"/>
  <cols>
    <col min="1" max="1" width="12.50390625" style="23" customWidth="1"/>
    <col min="2" max="2" width="141.125" style="24" customWidth="1"/>
    <col min="3" max="3" width="21.375" style="25" customWidth="1"/>
    <col min="4" max="4" width="17.875" style="24" customWidth="1"/>
    <col min="5" max="5" width="14.125" style="29" customWidth="1"/>
    <col min="6" max="6" width="14.125" style="24" customWidth="1"/>
    <col min="7" max="7" width="14.50390625" style="24" customWidth="1"/>
    <col min="8" max="8" width="15.00390625" style="24" customWidth="1"/>
    <col min="9" max="11" width="11.50390625" style="24" customWidth="1"/>
    <col min="12" max="12" width="12.875" style="24" customWidth="1"/>
    <col min="13" max="13" width="15.50390625" style="24" customWidth="1"/>
    <col min="14" max="37" width="11.50390625" style="26" customWidth="1"/>
    <col min="38" max="43" width="9.625" style="23" customWidth="1"/>
    <col min="44" max="44" width="14.50390625" style="27" customWidth="1"/>
    <col min="45" max="45" width="14.50390625" style="33" customWidth="1"/>
    <col min="46" max="46" width="12.375" style="27" customWidth="1"/>
    <col min="47" max="47" width="12.375" style="28" customWidth="1"/>
    <col min="48" max="50" width="8.875" style="28" customWidth="1"/>
    <col min="51" max="16384" width="8.875" style="28" customWidth="1"/>
  </cols>
  <sheetData>
    <row r="1" spans="1:46" s="7" customFormat="1" ht="51.75" customHeight="1">
      <c r="A1" s="59" t="s">
        <v>149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5"/>
      <c r="AP1" s="5"/>
      <c r="AQ1" s="5"/>
      <c r="AR1" s="6"/>
      <c r="AS1" s="32"/>
      <c r="AT1" s="6"/>
    </row>
    <row r="2" spans="1:46" s="7" customFormat="1" ht="37.5" customHeight="1">
      <c r="A2" s="8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5"/>
      <c r="AP2" s="5"/>
      <c r="AQ2" s="5"/>
      <c r="AR2" s="6"/>
      <c r="AS2" s="32"/>
      <c r="AT2" s="6"/>
    </row>
    <row r="3" spans="1:46" s="7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4"/>
      <c r="AO3" s="5"/>
      <c r="AP3" s="5"/>
      <c r="AQ3" s="5"/>
      <c r="AR3" s="6"/>
      <c r="AS3" s="32"/>
      <c r="AT3" s="6"/>
    </row>
    <row r="4" spans="1:47" s="9" customFormat="1" ht="53.25" customHeight="1">
      <c r="A4" s="46" t="s">
        <v>11</v>
      </c>
      <c r="B4" s="46" t="s">
        <v>12</v>
      </c>
      <c r="C4" s="44" t="s">
        <v>39</v>
      </c>
      <c r="D4" s="46" t="s">
        <v>45</v>
      </c>
      <c r="E4" s="46"/>
      <c r="F4" s="46"/>
      <c r="G4" s="46"/>
      <c r="H4" s="46"/>
      <c r="I4" s="46"/>
      <c r="J4" s="46"/>
      <c r="K4" s="46"/>
      <c r="L4" s="46"/>
      <c r="M4" s="46"/>
      <c r="N4" s="46" t="s">
        <v>46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 t="s">
        <v>51</v>
      </c>
      <c r="AM4" s="46"/>
      <c r="AN4" s="46"/>
      <c r="AO4" s="46"/>
      <c r="AP4" s="46"/>
      <c r="AQ4" s="46"/>
      <c r="AR4" s="46"/>
      <c r="AS4" s="46"/>
      <c r="AT4" s="46"/>
      <c r="AU4" s="46"/>
    </row>
    <row r="5" spans="1:47" s="9" customFormat="1" ht="53.25" customHeight="1">
      <c r="A5" s="46"/>
      <c r="B5" s="46"/>
      <c r="C5" s="44"/>
      <c r="D5" s="44" t="s">
        <v>54</v>
      </c>
      <c r="E5" s="44" t="s">
        <v>55</v>
      </c>
      <c r="F5" s="55" t="s">
        <v>50</v>
      </c>
      <c r="G5" s="44" t="s">
        <v>57</v>
      </c>
      <c r="H5" s="58" t="s">
        <v>40</v>
      </c>
      <c r="I5" s="58" t="s">
        <v>41</v>
      </c>
      <c r="J5" s="58" t="s">
        <v>58</v>
      </c>
      <c r="K5" s="58" t="s">
        <v>42</v>
      </c>
      <c r="L5" s="44" t="s">
        <v>141</v>
      </c>
      <c r="M5" s="44" t="s">
        <v>56</v>
      </c>
      <c r="N5" s="46" t="s">
        <v>3</v>
      </c>
      <c r="O5" s="46"/>
      <c r="P5" s="46"/>
      <c r="Q5" s="46"/>
      <c r="R5" s="46"/>
      <c r="S5" s="46"/>
      <c r="T5" s="46"/>
      <c r="U5" s="46"/>
      <c r="V5" s="46" t="s">
        <v>44</v>
      </c>
      <c r="W5" s="46"/>
      <c r="X5" s="46"/>
      <c r="Y5" s="46"/>
      <c r="Z5" s="46"/>
      <c r="AA5" s="46"/>
      <c r="AB5" s="46"/>
      <c r="AC5" s="46"/>
      <c r="AD5" s="46" t="s">
        <v>4</v>
      </c>
      <c r="AE5" s="46"/>
      <c r="AF5" s="46"/>
      <c r="AG5" s="46"/>
      <c r="AH5" s="46"/>
      <c r="AI5" s="46"/>
      <c r="AJ5" s="46"/>
      <c r="AK5" s="46"/>
      <c r="AL5" s="46" t="s">
        <v>52</v>
      </c>
      <c r="AM5" s="46"/>
      <c r="AN5" s="46"/>
      <c r="AO5" s="46"/>
      <c r="AP5" s="46"/>
      <c r="AQ5" s="46"/>
      <c r="AR5" s="46" t="s">
        <v>53</v>
      </c>
      <c r="AS5" s="46"/>
      <c r="AT5" s="46"/>
      <c r="AU5" s="46"/>
    </row>
    <row r="6" spans="1:47" s="9" customFormat="1" ht="52.5" customHeight="1">
      <c r="A6" s="46"/>
      <c r="B6" s="60"/>
      <c r="C6" s="44"/>
      <c r="D6" s="44"/>
      <c r="E6" s="44"/>
      <c r="F6" s="55"/>
      <c r="G6" s="44"/>
      <c r="H6" s="58"/>
      <c r="I6" s="58"/>
      <c r="J6" s="58"/>
      <c r="K6" s="58"/>
      <c r="L6" s="44"/>
      <c r="M6" s="44"/>
      <c r="N6" s="46" t="s">
        <v>14</v>
      </c>
      <c r="O6" s="46"/>
      <c r="P6" s="46"/>
      <c r="Q6" s="46"/>
      <c r="R6" s="46" t="s">
        <v>15</v>
      </c>
      <c r="S6" s="46"/>
      <c r="T6" s="46"/>
      <c r="U6" s="46"/>
      <c r="V6" s="46" t="s">
        <v>16</v>
      </c>
      <c r="W6" s="46"/>
      <c r="X6" s="46"/>
      <c r="Y6" s="46"/>
      <c r="Z6" s="46" t="s">
        <v>17</v>
      </c>
      <c r="AA6" s="46"/>
      <c r="AB6" s="46"/>
      <c r="AC6" s="46"/>
      <c r="AD6" s="46" t="s">
        <v>31</v>
      </c>
      <c r="AE6" s="46"/>
      <c r="AF6" s="46"/>
      <c r="AG6" s="46"/>
      <c r="AH6" s="46" t="s">
        <v>32</v>
      </c>
      <c r="AI6" s="46"/>
      <c r="AJ6" s="46"/>
      <c r="AK6" s="46"/>
      <c r="AL6" s="46" t="s">
        <v>0</v>
      </c>
      <c r="AM6" s="46" t="s">
        <v>1</v>
      </c>
      <c r="AN6" s="46" t="s">
        <v>2</v>
      </c>
      <c r="AO6" s="46" t="s">
        <v>33</v>
      </c>
      <c r="AP6" s="46" t="s">
        <v>34</v>
      </c>
      <c r="AQ6" s="46" t="s">
        <v>35</v>
      </c>
      <c r="AR6" s="55" t="s">
        <v>48</v>
      </c>
      <c r="AS6" s="56" t="s">
        <v>148</v>
      </c>
      <c r="AT6" s="53" t="s">
        <v>140</v>
      </c>
      <c r="AU6" s="55" t="s">
        <v>49</v>
      </c>
    </row>
    <row r="7" spans="1:47" s="9" customFormat="1" ht="195.75" customHeight="1">
      <c r="A7" s="46"/>
      <c r="B7" s="60"/>
      <c r="C7" s="44"/>
      <c r="D7" s="44"/>
      <c r="E7" s="44"/>
      <c r="F7" s="55"/>
      <c r="G7" s="44"/>
      <c r="H7" s="58"/>
      <c r="I7" s="58"/>
      <c r="J7" s="58"/>
      <c r="K7" s="58"/>
      <c r="L7" s="44"/>
      <c r="M7" s="44"/>
      <c r="N7" s="1" t="s">
        <v>29</v>
      </c>
      <c r="O7" s="10" t="s">
        <v>30</v>
      </c>
      <c r="P7" s="10" t="s">
        <v>139</v>
      </c>
      <c r="Q7" s="10" t="s">
        <v>47</v>
      </c>
      <c r="R7" s="1" t="s">
        <v>29</v>
      </c>
      <c r="S7" s="10" t="s">
        <v>30</v>
      </c>
      <c r="T7" s="10" t="s">
        <v>139</v>
      </c>
      <c r="U7" s="10" t="s">
        <v>47</v>
      </c>
      <c r="V7" s="1" t="s">
        <v>29</v>
      </c>
      <c r="W7" s="10" t="s">
        <v>30</v>
      </c>
      <c r="X7" s="10" t="s">
        <v>139</v>
      </c>
      <c r="Y7" s="10" t="s">
        <v>47</v>
      </c>
      <c r="Z7" s="1" t="s">
        <v>29</v>
      </c>
      <c r="AA7" s="10" t="s">
        <v>30</v>
      </c>
      <c r="AB7" s="10" t="s">
        <v>139</v>
      </c>
      <c r="AC7" s="10" t="s">
        <v>47</v>
      </c>
      <c r="AD7" s="1" t="s">
        <v>29</v>
      </c>
      <c r="AE7" s="10" t="s">
        <v>30</v>
      </c>
      <c r="AF7" s="10" t="s">
        <v>139</v>
      </c>
      <c r="AG7" s="10" t="s">
        <v>47</v>
      </c>
      <c r="AH7" s="1" t="s">
        <v>29</v>
      </c>
      <c r="AI7" s="10" t="s">
        <v>30</v>
      </c>
      <c r="AJ7" s="10" t="s">
        <v>139</v>
      </c>
      <c r="AK7" s="10" t="s">
        <v>47</v>
      </c>
      <c r="AL7" s="46"/>
      <c r="AM7" s="46"/>
      <c r="AN7" s="46"/>
      <c r="AO7" s="46"/>
      <c r="AP7" s="46"/>
      <c r="AQ7" s="46"/>
      <c r="AR7" s="55"/>
      <c r="AS7" s="57"/>
      <c r="AT7" s="54"/>
      <c r="AU7" s="55"/>
    </row>
    <row r="8" spans="1:52" s="14" customFormat="1" ht="36" customHeight="1">
      <c r="A8" s="1" t="s">
        <v>13</v>
      </c>
      <c r="B8" s="11" t="s">
        <v>36</v>
      </c>
      <c r="C8" s="1"/>
      <c r="D8" s="12">
        <f aca="true" t="shared" si="0" ref="D8:AU8">SUM(D9:D15)</f>
        <v>785</v>
      </c>
      <c r="E8" s="12">
        <f t="shared" si="0"/>
        <v>505</v>
      </c>
      <c r="F8" s="13">
        <f t="shared" si="0"/>
        <v>30</v>
      </c>
      <c r="G8" s="13">
        <f t="shared" si="0"/>
        <v>375</v>
      </c>
      <c r="H8" s="13">
        <f t="shared" si="0"/>
        <v>0</v>
      </c>
      <c r="I8" s="13">
        <f t="shared" si="0"/>
        <v>375</v>
      </c>
      <c r="J8" s="13">
        <f t="shared" si="0"/>
        <v>0</v>
      </c>
      <c r="K8" s="13">
        <f t="shared" si="0"/>
        <v>0</v>
      </c>
      <c r="L8" s="13">
        <f t="shared" si="0"/>
        <v>100</v>
      </c>
      <c r="M8" s="12">
        <f t="shared" si="0"/>
        <v>280</v>
      </c>
      <c r="N8" s="13">
        <f t="shared" si="0"/>
        <v>15</v>
      </c>
      <c r="O8" s="13">
        <f t="shared" si="0"/>
        <v>75</v>
      </c>
      <c r="P8" s="13">
        <f t="shared" si="0"/>
        <v>40</v>
      </c>
      <c r="Q8" s="13">
        <f t="shared" si="0"/>
        <v>110</v>
      </c>
      <c r="R8" s="13">
        <f t="shared" si="0"/>
        <v>15</v>
      </c>
      <c r="S8" s="13">
        <f t="shared" si="0"/>
        <v>90</v>
      </c>
      <c r="T8" s="13">
        <f t="shared" si="0"/>
        <v>15</v>
      </c>
      <c r="U8" s="13">
        <f t="shared" si="0"/>
        <v>50</v>
      </c>
      <c r="V8" s="13">
        <f t="shared" si="0"/>
        <v>0</v>
      </c>
      <c r="W8" s="13">
        <f t="shared" si="0"/>
        <v>90</v>
      </c>
      <c r="X8" s="13">
        <f t="shared" si="0"/>
        <v>20</v>
      </c>
      <c r="Y8" s="13">
        <f t="shared" si="0"/>
        <v>40</v>
      </c>
      <c r="Z8" s="13">
        <f t="shared" si="0"/>
        <v>0</v>
      </c>
      <c r="AA8" s="13">
        <f t="shared" si="0"/>
        <v>90</v>
      </c>
      <c r="AB8" s="13">
        <f t="shared" si="0"/>
        <v>25</v>
      </c>
      <c r="AC8" s="13">
        <f t="shared" si="0"/>
        <v>35</v>
      </c>
      <c r="AD8" s="13">
        <f t="shared" si="0"/>
        <v>0</v>
      </c>
      <c r="AE8" s="13">
        <f t="shared" si="0"/>
        <v>15</v>
      </c>
      <c r="AF8" s="13">
        <f t="shared" si="0"/>
        <v>0</v>
      </c>
      <c r="AG8" s="13">
        <f t="shared" si="0"/>
        <v>35</v>
      </c>
      <c r="AH8" s="13">
        <f t="shared" si="0"/>
        <v>0</v>
      </c>
      <c r="AI8" s="13">
        <f t="shared" si="0"/>
        <v>15</v>
      </c>
      <c r="AJ8" s="13">
        <f t="shared" si="0"/>
        <v>0</v>
      </c>
      <c r="AK8" s="13">
        <f t="shared" si="0"/>
        <v>10</v>
      </c>
      <c r="AL8" s="13">
        <f t="shared" si="0"/>
        <v>9</v>
      </c>
      <c r="AM8" s="13">
        <f t="shared" si="0"/>
        <v>5</v>
      </c>
      <c r="AN8" s="13">
        <f t="shared" si="0"/>
        <v>6</v>
      </c>
      <c r="AO8" s="13">
        <f t="shared" si="0"/>
        <v>6</v>
      </c>
      <c r="AP8" s="13">
        <f t="shared" si="0"/>
        <v>2</v>
      </c>
      <c r="AQ8" s="13">
        <f t="shared" si="0"/>
        <v>1</v>
      </c>
      <c r="AR8" s="13">
        <f t="shared" si="0"/>
        <v>19</v>
      </c>
      <c r="AS8" s="13">
        <f t="shared" si="0"/>
        <v>0</v>
      </c>
      <c r="AT8" s="13">
        <f t="shared" si="0"/>
        <v>0</v>
      </c>
      <c r="AU8" s="13">
        <f t="shared" si="0"/>
        <v>11</v>
      </c>
      <c r="AW8" s="30"/>
      <c r="AX8" s="31"/>
      <c r="AY8" s="31"/>
      <c r="AZ8" s="31"/>
    </row>
    <row r="9" spans="1:52" s="35" customFormat="1" ht="36" customHeight="1">
      <c r="A9" s="15" t="s">
        <v>10</v>
      </c>
      <c r="B9" s="16" t="s">
        <v>129</v>
      </c>
      <c r="C9" s="17" t="s">
        <v>82</v>
      </c>
      <c r="D9" s="18">
        <f aca="true" t="shared" si="1" ref="D9:D15">SUM(E9,M9)</f>
        <v>300</v>
      </c>
      <c r="E9" s="18">
        <f aca="true" t="shared" si="2" ref="E9:E15">SUM(F9:G9,L9)</f>
        <v>215</v>
      </c>
      <c r="F9" s="19">
        <f aca="true" t="shared" si="3" ref="F9:F15">SUM(N9,R9,V9,Z9,AD9,AH9)</f>
        <v>0</v>
      </c>
      <c r="G9" s="19">
        <f aca="true" t="shared" si="4" ref="G9:G15">SUM(O9,S9,W9,AA9,AE9,AI9)</f>
        <v>180</v>
      </c>
      <c r="H9" s="20"/>
      <c r="I9" s="20">
        <v>180</v>
      </c>
      <c r="J9" s="20"/>
      <c r="K9" s="20"/>
      <c r="L9" s="19">
        <f aca="true" t="shared" si="5" ref="L9:L15">SUM(P9,T9,X9,AB9,AF9,AJ9)</f>
        <v>35</v>
      </c>
      <c r="M9" s="18">
        <f aca="true" t="shared" si="6" ref="M9:M15">SUM(Q9,U9,Y9,AC9,AG9,AK9)</f>
        <v>85</v>
      </c>
      <c r="N9" s="21"/>
      <c r="O9" s="21">
        <v>30</v>
      </c>
      <c r="P9" s="21">
        <v>5</v>
      </c>
      <c r="Q9" s="21">
        <v>15</v>
      </c>
      <c r="R9" s="21"/>
      <c r="S9" s="21">
        <v>30</v>
      </c>
      <c r="T9" s="21">
        <v>5</v>
      </c>
      <c r="U9" s="21">
        <v>15</v>
      </c>
      <c r="V9" s="21"/>
      <c r="W9" s="21">
        <v>60</v>
      </c>
      <c r="X9" s="21">
        <v>10</v>
      </c>
      <c r="Y9" s="21">
        <v>30</v>
      </c>
      <c r="Z9" s="21"/>
      <c r="AA9" s="21">
        <v>60</v>
      </c>
      <c r="AB9" s="21">
        <v>15</v>
      </c>
      <c r="AC9" s="21">
        <v>25</v>
      </c>
      <c r="AD9" s="21"/>
      <c r="AE9" s="21"/>
      <c r="AF9" s="21"/>
      <c r="AG9" s="21"/>
      <c r="AH9" s="21"/>
      <c r="AI9" s="21"/>
      <c r="AJ9" s="21"/>
      <c r="AK9" s="21"/>
      <c r="AL9" s="21">
        <v>2</v>
      </c>
      <c r="AM9" s="21">
        <v>2</v>
      </c>
      <c r="AN9" s="21">
        <v>4</v>
      </c>
      <c r="AO9" s="21">
        <v>4</v>
      </c>
      <c r="AP9" s="21"/>
      <c r="AQ9" s="21"/>
      <c r="AR9" s="21">
        <v>9</v>
      </c>
      <c r="AS9" s="21"/>
      <c r="AT9" s="21"/>
      <c r="AU9" s="21"/>
      <c r="AW9" s="36"/>
      <c r="AX9" s="37"/>
      <c r="AY9" s="37"/>
      <c r="AZ9" s="37"/>
    </row>
    <row r="10" spans="1:52" s="9" customFormat="1" ht="61.5" customHeight="1">
      <c r="A10" s="15" t="s">
        <v>9</v>
      </c>
      <c r="B10" s="16" t="s">
        <v>128</v>
      </c>
      <c r="C10" s="17" t="s">
        <v>157</v>
      </c>
      <c r="D10" s="18">
        <f t="shared" si="1"/>
        <v>275</v>
      </c>
      <c r="E10" s="18">
        <f t="shared" si="2"/>
        <v>160</v>
      </c>
      <c r="F10" s="19">
        <f t="shared" si="3"/>
        <v>0</v>
      </c>
      <c r="G10" s="19">
        <f t="shared" si="4"/>
        <v>120</v>
      </c>
      <c r="H10" s="20"/>
      <c r="I10" s="20">
        <v>120</v>
      </c>
      <c r="J10" s="20"/>
      <c r="K10" s="20"/>
      <c r="L10" s="19">
        <f t="shared" si="5"/>
        <v>40</v>
      </c>
      <c r="M10" s="18">
        <f t="shared" si="6"/>
        <v>115</v>
      </c>
      <c r="N10" s="21"/>
      <c r="O10" s="21">
        <v>30</v>
      </c>
      <c r="P10" s="21">
        <v>10</v>
      </c>
      <c r="Q10" s="21">
        <v>60</v>
      </c>
      <c r="R10" s="21"/>
      <c r="S10" s="21">
        <v>30</v>
      </c>
      <c r="T10" s="21">
        <v>10</v>
      </c>
      <c r="U10" s="21">
        <v>35</v>
      </c>
      <c r="V10" s="21"/>
      <c r="W10" s="21">
        <v>30</v>
      </c>
      <c r="X10" s="21">
        <v>10</v>
      </c>
      <c r="Y10" s="21">
        <v>10</v>
      </c>
      <c r="Z10" s="21"/>
      <c r="AA10" s="21">
        <v>30</v>
      </c>
      <c r="AB10" s="21">
        <v>10</v>
      </c>
      <c r="AC10" s="21">
        <v>10</v>
      </c>
      <c r="AD10" s="21"/>
      <c r="AE10" s="21"/>
      <c r="AF10" s="21"/>
      <c r="AG10" s="21"/>
      <c r="AH10" s="21"/>
      <c r="AI10" s="21"/>
      <c r="AJ10" s="21"/>
      <c r="AK10" s="21"/>
      <c r="AL10" s="21">
        <v>4</v>
      </c>
      <c r="AM10" s="21">
        <v>3</v>
      </c>
      <c r="AN10" s="21">
        <v>2</v>
      </c>
      <c r="AO10" s="21">
        <v>2</v>
      </c>
      <c r="AP10" s="21"/>
      <c r="AQ10" s="21"/>
      <c r="AR10" s="21">
        <v>6</v>
      </c>
      <c r="AS10" s="21"/>
      <c r="AT10" s="21"/>
      <c r="AU10" s="21">
        <v>11</v>
      </c>
      <c r="AW10" s="30"/>
      <c r="AX10" s="31"/>
      <c r="AY10" s="31"/>
      <c r="AZ10" s="31"/>
    </row>
    <row r="11" spans="1:52" s="9" customFormat="1" ht="36" customHeight="1">
      <c r="A11" s="15" t="s">
        <v>8</v>
      </c>
      <c r="B11" s="16" t="s">
        <v>146</v>
      </c>
      <c r="C11" s="17" t="s">
        <v>147</v>
      </c>
      <c r="D11" s="18">
        <f t="shared" si="1"/>
        <v>30</v>
      </c>
      <c r="E11" s="18">
        <f t="shared" si="2"/>
        <v>30</v>
      </c>
      <c r="F11" s="19">
        <f t="shared" si="3"/>
        <v>0</v>
      </c>
      <c r="G11" s="19">
        <f t="shared" si="4"/>
        <v>30</v>
      </c>
      <c r="H11" s="20"/>
      <c r="I11" s="20">
        <v>30</v>
      </c>
      <c r="J11" s="20"/>
      <c r="K11" s="20"/>
      <c r="L11" s="19">
        <f t="shared" si="5"/>
        <v>0</v>
      </c>
      <c r="M11" s="18">
        <f t="shared" si="6"/>
        <v>0</v>
      </c>
      <c r="N11" s="21"/>
      <c r="O11" s="21"/>
      <c r="P11" s="21"/>
      <c r="Q11" s="21"/>
      <c r="R11" s="21"/>
      <c r="S11" s="21">
        <v>30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W11" s="30"/>
      <c r="AX11" s="31"/>
      <c r="AY11" s="31"/>
      <c r="AZ11" s="31"/>
    </row>
    <row r="12" spans="1:52" s="9" customFormat="1" ht="36" customHeight="1">
      <c r="A12" s="15" t="s">
        <v>7</v>
      </c>
      <c r="B12" s="16" t="s">
        <v>64</v>
      </c>
      <c r="C12" s="17" t="s">
        <v>65</v>
      </c>
      <c r="D12" s="18">
        <f t="shared" si="1"/>
        <v>75</v>
      </c>
      <c r="E12" s="18">
        <f t="shared" si="2"/>
        <v>40</v>
      </c>
      <c r="F12" s="19">
        <f t="shared" si="3"/>
        <v>0</v>
      </c>
      <c r="G12" s="19">
        <f t="shared" si="4"/>
        <v>15</v>
      </c>
      <c r="H12" s="20"/>
      <c r="I12" s="20">
        <v>15</v>
      </c>
      <c r="J12" s="20"/>
      <c r="K12" s="20"/>
      <c r="L12" s="19">
        <f t="shared" si="5"/>
        <v>25</v>
      </c>
      <c r="M12" s="18">
        <f t="shared" si="6"/>
        <v>35</v>
      </c>
      <c r="N12" s="21"/>
      <c r="O12" s="21">
        <v>15</v>
      </c>
      <c r="P12" s="21">
        <v>25</v>
      </c>
      <c r="Q12" s="21">
        <v>35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>
        <v>3</v>
      </c>
      <c r="AM12" s="21"/>
      <c r="AN12" s="21"/>
      <c r="AO12" s="21"/>
      <c r="AP12" s="21"/>
      <c r="AQ12" s="21"/>
      <c r="AR12" s="21">
        <v>2</v>
      </c>
      <c r="AS12" s="21"/>
      <c r="AT12" s="21"/>
      <c r="AU12" s="21"/>
      <c r="AW12" s="30"/>
      <c r="AX12" s="31"/>
      <c r="AY12" s="31"/>
      <c r="AZ12" s="31"/>
    </row>
    <row r="13" spans="1:52" s="9" customFormat="1" ht="36" customHeight="1">
      <c r="A13" s="15" t="s">
        <v>6</v>
      </c>
      <c r="B13" s="16" t="s">
        <v>145</v>
      </c>
      <c r="C13" s="17" t="s">
        <v>147</v>
      </c>
      <c r="D13" s="18">
        <f t="shared" si="1"/>
        <v>30</v>
      </c>
      <c r="E13" s="18">
        <f t="shared" si="2"/>
        <v>30</v>
      </c>
      <c r="F13" s="19">
        <f t="shared" si="3"/>
        <v>30</v>
      </c>
      <c r="G13" s="19">
        <f>SUM(O13,S13,W13,AA13,AE13,AI13)</f>
        <v>0</v>
      </c>
      <c r="H13" s="20"/>
      <c r="I13" s="20"/>
      <c r="J13" s="20"/>
      <c r="K13" s="20"/>
      <c r="L13" s="19">
        <f t="shared" si="5"/>
        <v>0</v>
      </c>
      <c r="M13" s="18">
        <f>SUM(Q13,U13,Y13,AC13,AG13,AK13)</f>
        <v>0</v>
      </c>
      <c r="N13" s="21">
        <v>15</v>
      </c>
      <c r="O13" s="21"/>
      <c r="P13" s="21"/>
      <c r="Q13" s="21"/>
      <c r="R13" s="21">
        <v>15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W13" s="30"/>
      <c r="AX13" s="31"/>
      <c r="AY13" s="31"/>
      <c r="AZ13" s="31"/>
    </row>
    <row r="14" spans="1:52" s="9" customFormat="1" ht="36" customHeight="1">
      <c r="A14" s="15" t="s">
        <v>5</v>
      </c>
      <c r="B14" s="16" t="s">
        <v>66</v>
      </c>
      <c r="C14" s="17" t="s">
        <v>67</v>
      </c>
      <c r="D14" s="18">
        <f>SUM(E14,M14)</f>
        <v>50</v>
      </c>
      <c r="E14" s="18">
        <f>SUM(F14:G14,L14)</f>
        <v>15</v>
      </c>
      <c r="F14" s="19">
        <f>SUM(N14,R14,V14,Z14,AD14,AH14)</f>
        <v>0</v>
      </c>
      <c r="G14" s="19">
        <f>SUM(O14,S14,W14,AA14,AE14,AI14)</f>
        <v>15</v>
      </c>
      <c r="H14" s="20"/>
      <c r="I14" s="20">
        <v>15</v>
      </c>
      <c r="J14" s="20"/>
      <c r="K14" s="20"/>
      <c r="L14" s="19">
        <f>SUM(P14,T14,X14,AB14,AF14,AJ14)</f>
        <v>0</v>
      </c>
      <c r="M14" s="18">
        <f>SUM(Q14,U14,Y14,AC14,AG14,AK14)</f>
        <v>35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>
        <v>15</v>
      </c>
      <c r="AF14" s="21"/>
      <c r="AG14" s="21">
        <v>35</v>
      </c>
      <c r="AH14" s="21"/>
      <c r="AI14" s="21"/>
      <c r="AJ14" s="21"/>
      <c r="AK14" s="21"/>
      <c r="AL14" s="21"/>
      <c r="AM14" s="21"/>
      <c r="AN14" s="21"/>
      <c r="AO14" s="21"/>
      <c r="AP14" s="21">
        <v>2</v>
      </c>
      <c r="AQ14" s="21"/>
      <c r="AR14" s="21">
        <v>1</v>
      </c>
      <c r="AS14" s="21"/>
      <c r="AT14" s="21"/>
      <c r="AU14" s="21"/>
      <c r="AW14" s="30"/>
      <c r="AX14" s="31"/>
      <c r="AY14" s="31"/>
      <c r="AZ14" s="31"/>
    </row>
    <row r="15" spans="1:52" s="35" customFormat="1" ht="36" customHeight="1">
      <c r="A15" s="15" t="s">
        <v>20</v>
      </c>
      <c r="B15" s="16" t="s">
        <v>154</v>
      </c>
      <c r="C15" s="17" t="s">
        <v>79</v>
      </c>
      <c r="D15" s="18">
        <f t="shared" si="1"/>
        <v>25</v>
      </c>
      <c r="E15" s="18">
        <f t="shared" si="2"/>
        <v>15</v>
      </c>
      <c r="F15" s="19">
        <f t="shared" si="3"/>
        <v>0</v>
      </c>
      <c r="G15" s="19">
        <f t="shared" si="4"/>
        <v>15</v>
      </c>
      <c r="H15" s="20"/>
      <c r="I15" s="20">
        <v>15</v>
      </c>
      <c r="J15" s="20"/>
      <c r="K15" s="20"/>
      <c r="L15" s="19">
        <f t="shared" si="5"/>
        <v>0</v>
      </c>
      <c r="M15" s="18">
        <f t="shared" si="6"/>
        <v>10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>
        <v>15</v>
      </c>
      <c r="AJ15" s="21"/>
      <c r="AK15" s="21">
        <v>10</v>
      </c>
      <c r="AL15" s="21"/>
      <c r="AM15" s="21"/>
      <c r="AN15" s="21"/>
      <c r="AO15" s="21"/>
      <c r="AP15" s="21"/>
      <c r="AQ15" s="21">
        <v>1</v>
      </c>
      <c r="AR15" s="21">
        <v>1</v>
      </c>
      <c r="AS15" s="21"/>
      <c r="AT15" s="21"/>
      <c r="AU15" s="21"/>
      <c r="AW15" s="36"/>
      <c r="AX15" s="37"/>
      <c r="AY15" s="37"/>
      <c r="AZ15" s="37"/>
    </row>
    <row r="16" spans="1:52" s="14" customFormat="1" ht="36" customHeight="1">
      <c r="A16" s="1" t="s">
        <v>18</v>
      </c>
      <c r="B16" s="11" t="s">
        <v>37</v>
      </c>
      <c r="C16" s="1"/>
      <c r="D16" s="12">
        <f aca="true" t="shared" si="7" ref="D16:AU16">SUM(D17:D29)</f>
        <v>1200</v>
      </c>
      <c r="E16" s="12">
        <f t="shared" si="7"/>
        <v>570</v>
      </c>
      <c r="F16" s="13">
        <f t="shared" si="7"/>
        <v>195</v>
      </c>
      <c r="G16" s="13">
        <f t="shared" si="7"/>
        <v>285</v>
      </c>
      <c r="H16" s="13">
        <f t="shared" si="7"/>
        <v>195</v>
      </c>
      <c r="I16" s="13">
        <f t="shared" si="7"/>
        <v>90</v>
      </c>
      <c r="J16" s="13">
        <f t="shared" si="7"/>
        <v>0</v>
      </c>
      <c r="K16" s="13">
        <f t="shared" si="7"/>
        <v>0</v>
      </c>
      <c r="L16" s="13">
        <f t="shared" si="7"/>
        <v>90</v>
      </c>
      <c r="M16" s="12">
        <f t="shared" si="7"/>
        <v>630</v>
      </c>
      <c r="N16" s="13">
        <f t="shared" si="7"/>
        <v>75</v>
      </c>
      <c r="O16" s="13">
        <f t="shared" si="7"/>
        <v>105</v>
      </c>
      <c r="P16" s="13">
        <f t="shared" si="7"/>
        <v>30</v>
      </c>
      <c r="Q16" s="13">
        <f t="shared" si="7"/>
        <v>315</v>
      </c>
      <c r="R16" s="13">
        <f t="shared" si="7"/>
        <v>60</v>
      </c>
      <c r="S16" s="13">
        <f t="shared" si="7"/>
        <v>75</v>
      </c>
      <c r="T16" s="13">
        <f t="shared" si="7"/>
        <v>30</v>
      </c>
      <c r="U16" s="13">
        <f t="shared" si="7"/>
        <v>160</v>
      </c>
      <c r="V16" s="13">
        <f t="shared" si="7"/>
        <v>45</v>
      </c>
      <c r="W16" s="13">
        <f t="shared" si="7"/>
        <v>105</v>
      </c>
      <c r="X16" s="13">
        <f t="shared" si="7"/>
        <v>30</v>
      </c>
      <c r="Y16" s="13">
        <f t="shared" si="7"/>
        <v>120</v>
      </c>
      <c r="Z16" s="13">
        <f t="shared" si="7"/>
        <v>0</v>
      </c>
      <c r="AA16" s="13">
        <f t="shared" si="7"/>
        <v>0</v>
      </c>
      <c r="AB16" s="13">
        <f t="shared" si="7"/>
        <v>0</v>
      </c>
      <c r="AC16" s="13">
        <f t="shared" si="7"/>
        <v>0</v>
      </c>
      <c r="AD16" s="13">
        <f t="shared" si="7"/>
        <v>0</v>
      </c>
      <c r="AE16" s="13">
        <f t="shared" si="7"/>
        <v>0</v>
      </c>
      <c r="AF16" s="13">
        <f t="shared" si="7"/>
        <v>0</v>
      </c>
      <c r="AG16" s="13">
        <f t="shared" si="7"/>
        <v>0</v>
      </c>
      <c r="AH16" s="13">
        <f t="shared" si="7"/>
        <v>15</v>
      </c>
      <c r="AI16" s="13">
        <f t="shared" si="7"/>
        <v>0</v>
      </c>
      <c r="AJ16" s="13">
        <f t="shared" si="7"/>
        <v>0</v>
      </c>
      <c r="AK16" s="13">
        <f t="shared" si="7"/>
        <v>35</v>
      </c>
      <c r="AL16" s="13">
        <f t="shared" si="7"/>
        <v>21</v>
      </c>
      <c r="AM16" s="13">
        <f t="shared" si="7"/>
        <v>13</v>
      </c>
      <c r="AN16" s="13">
        <f t="shared" si="7"/>
        <v>12</v>
      </c>
      <c r="AO16" s="13">
        <f t="shared" si="7"/>
        <v>0</v>
      </c>
      <c r="AP16" s="13">
        <f t="shared" si="7"/>
        <v>0</v>
      </c>
      <c r="AQ16" s="13">
        <f t="shared" si="7"/>
        <v>2</v>
      </c>
      <c r="AR16" s="13">
        <f t="shared" si="7"/>
        <v>25</v>
      </c>
      <c r="AS16" s="13">
        <f t="shared" si="7"/>
        <v>0</v>
      </c>
      <c r="AT16" s="13">
        <f t="shared" si="7"/>
        <v>30</v>
      </c>
      <c r="AU16" s="13">
        <f t="shared" si="7"/>
        <v>2</v>
      </c>
      <c r="AW16" s="30"/>
      <c r="AX16" s="31"/>
      <c r="AY16" s="31"/>
      <c r="AZ16" s="31"/>
    </row>
    <row r="17" spans="1:52" s="9" customFormat="1" ht="36" customHeight="1">
      <c r="A17" s="15" t="s">
        <v>10</v>
      </c>
      <c r="B17" s="16" t="s">
        <v>71</v>
      </c>
      <c r="C17" s="17" t="s">
        <v>72</v>
      </c>
      <c r="D17" s="18">
        <f aca="true" t="shared" si="8" ref="D17:D29">SUM(E17,M17)</f>
        <v>125</v>
      </c>
      <c r="E17" s="18">
        <f aca="true" t="shared" si="9" ref="E17:E29">SUM(F17:G17,L17)</f>
        <v>50</v>
      </c>
      <c r="F17" s="19">
        <f aca="true" t="shared" si="10" ref="F17:F23">SUM(N17,R17,V17,Z17,AD17,AH17)</f>
        <v>15</v>
      </c>
      <c r="G17" s="19">
        <f aca="true" t="shared" si="11" ref="G17:G23">SUM(O17,S17,W17,AA17,AE17,AI17)</f>
        <v>30</v>
      </c>
      <c r="H17" s="20">
        <v>30</v>
      </c>
      <c r="I17" s="20"/>
      <c r="J17" s="20"/>
      <c r="K17" s="20"/>
      <c r="L17" s="19">
        <f aca="true" t="shared" si="12" ref="L17:L23">SUM(P17,T17,X17,AB17,AF17,AJ17)</f>
        <v>5</v>
      </c>
      <c r="M17" s="18">
        <f aca="true" t="shared" si="13" ref="M17:M23">SUM(Q17,U17,Y17,AC17,AG17,AK17)</f>
        <v>75</v>
      </c>
      <c r="N17" s="21">
        <v>15</v>
      </c>
      <c r="O17" s="21">
        <v>30</v>
      </c>
      <c r="P17" s="21">
        <v>5</v>
      </c>
      <c r="Q17" s="21">
        <v>75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5</v>
      </c>
      <c r="AM17" s="21"/>
      <c r="AN17" s="21"/>
      <c r="AO17" s="21"/>
      <c r="AP17" s="21"/>
      <c r="AQ17" s="21"/>
      <c r="AR17" s="21">
        <v>2</v>
      </c>
      <c r="AS17" s="21"/>
      <c r="AT17" s="21"/>
      <c r="AU17" s="21"/>
      <c r="AW17" s="30"/>
      <c r="AX17" s="31"/>
      <c r="AY17" s="31"/>
      <c r="AZ17" s="31"/>
    </row>
    <row r="18" spans="1:52" s="9" customFormat="1" ht="36" customHeight="1">
      <c r="A18" s="15" t="s">
        <v>9</v>
      </c>
      <c r="B18" s="16" t="s">
        <v>75</v>
      </c>
      <c r="C18" s="17" t="s">
        <v>72</v>
      </c>
      <c r="D18" s="18">
        <f t="shared" si="8"/>
        <v>150</v>
      </c>
      <c r="E18" s="18">
        <f t="shared" si="9"/>
        <v>55</v>
      </c>
      <c r="F18" s="19">
        <f t="shared" si="10"/>
        <v>15</v>
      </c>
      <c r="G18" s="19">
        <f t="shared" si="11"/>
        <v>30</v>
      </c>
      <c r="H18" s="20">
        <v>30</v>
      </c>
      <c r="I18" s="20"/>
      <c r="J18" s="20"/>
      <c r="K18" s="20"/>
      <c r="L18" s="19">
        <f t="shared" si="12"/>
        <v>10</v>
      </c>
      <c r="M18" s="18">
        <f t="shared" si="13"/>
        <v>95</v>
      </c>
      <c r="N18" s="21">
        <v>15</v>
      </c>
      <c r="O18" s="21">
        <v>30</v>
      </c>
      <c r="P18" s="21">
        <v>10</v>
      </c>
      <c r="Q18" s="21">
        <v>95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v>6</v>
      </c>
      <c r="AM18" s="21"/>
      <c r="AN18" s="21"/>
      <c r="AO18" s="21"/>
      <c r="AP18" s="21"/>
      <c r="AQ18" s="21"/>
      <c r="AR18" s="21">
        <v>2</v>
      </c>
      <c r="AS18" s="21"/>
      <c r="AT18" s="21">
        <v>6</v>
      </c>
      <c r="AU18" s="21"/>
      <c r="AW18" s="30"/>
      <c r="AX18" s="31"/>
      <c r="AY18" s="31"/>
      <c r="AZ18" s="31"/>
    </row>
    <row r="19" spans="1:52" s="9" customFormat="1" ht="36" customHeight="1">
      <c r="A19" s="15" t="s">
        <v>8</v>
      </c>
      <c r="B19" s="16" t="s">
        <v>144</v>
      </c>
      <c r="C19" s="17" t="s">
        <v>72</v>
      </c>
      <c r="D19" s="18">
        <f t="shared" si="8"/>
        <v>150</v>
      </c>
      <c r="E19" s="18">
        <f t="shared" si="9"/>
        <v>70</v>
      </c>
      <c r="F19" s="19">
        <f t="shared" si="10"/>
        <v>30</v>
      </c>
      <c r="G19" s="19">
        <f t="shared" si="11"/>
        <v>30</v>
      </c>
      <c r="H19" s="20">
        <v>30</v>
      </c>
      <c r="I19" s="20"/>
      <c r="J19" s="20"/>
      <c r="K19" s="20"/>
      <c r="L19" s="19">
        <f t="shared" si="12"/>
        <v>10</v>
      </c>
      <c r="M19" s="18">
        <f t="shared" si="13"/>
        <v>80</v>
      </c>
      <c r="N19" s="21">
        <v>30</v>
      </c>
      <c r="O19" s="21">
        <v>30</v>
      </c>
      <c r="P19" s="21">
        <v>10</v>
      </c>
      <c r="Q19" s="21">
        <v>80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v>6</v>
      </c>
      <c r="AM19" s="21"/>
      <c r="AN19" s="21"/>
      <c r="AO19" s="21"/>
      <c r="AP19" s="21"/>
      <c r="AQ19" s="21"/>
      <c r="AR19" s="21">
        <v>3</v>
      </c>
      <c r="AS19" s="21"/>
      <c r="AT19" s="21">
        <v>6</v>
      </c>
      <c r="AU19" s="21"/>
      <c r="AW19" s="30"/>
      <c r="AX19" s="31"/>
      <c r="AY19" s="31"/>
      <c r="AZ19" s="31"/>
    </row>
    <row r="20" spans="1:52" s="9" customFormat="1" ht="36" customHeight="1">
      <c r="A20" s="15" t="s">
        <v>7</v>
      </c>
      <c r="B20" s="16" t="s">
        <v>109</v>
      </c>
      <c r="C20" s="17" t="s">
        <v>65</v>
      </c>
      <c r="D20" s="18">
        <f t="shared" si="8"/>
        <v>100</v>
      </c>
      <c r="E20" s="18">
        <f t="shared" si="9"/>
        <v>35</v>
      </c>
      <c r="F20" s="19">
        <f t="shared" si="10"/>
        <v>15</v>
      </c>
      <c r="G20" s="19">
        <f t="shared" si="11"/>
        <v>15</v>
      </c>
      <c r="H20" s="20">
        <v>15</v>
      </c>
      <c r="I20" s="20"/>
      <c r="J20" s="20"/>
      <c r="K20" s="20"/>
      <c r="L20" s="19">
        <f t="shared" si="12"/>
        <v>5</v>
      </c>
      <c r="M20" s="18">
        <f t="shared" si="13"/>
        <v>65</v>
      </c>
      <c r="N20" s="21">
        <v>15</v>
      </c>
      <c r="O20" s="21">
        <v>15</v>
      </c>
      <c r="P20" s="21">
        <v>5</v>
      </c>
      <c r="Q20" s="21">
        <v>65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4</v>
      </c>
      <c r="AM20" s="21"/>
      <c r="AN20" s="21"/>
      <c r="AO20" s="21"/>
      <c r="AP20" s="21"/>
      <c r="AQ20" s="21"/>
      <c r="AR20" s="21">
        <v>2</v>
      </c>
      <c r="AS20" s="21"/>
      <c r="AT20" s="21">
        <v>4</v>
      </c>
      <c r="AU20" s="21"/>
      <c r="AW20" s="30"/>
      <c r="AX20" s="31"/>
      <c r="AY20" s="31"/>
      <c r="AZ20" s="31"/>
    </row>
    <row r="21" spans="1:52" s="9" customFormat="1" ht="36" customHeight="1">
      <c r="A21" s="15" t="s">
        <v>6</v>
      </c>
      <c r="B21" s="16" t="s">
        <v>73</v>
      </c>
      <c r="C21" s="17" t="s">
        <v>74</v>
      </c>
      <c r="D21" s="18">
        <f t="shared" si="8"/>
        <v>75</v>
      </c>
      <c r="E21" s="18">
        <f t="shared" si="9"/>
        <v>35</v>
      </c>
      <c r="F21" s="19">
        <f t="shared" si="10"/>
        <v>15</v>
      </c>
      <c r="G21" s="19">
        <f t="shared" si="11"/>
        <v>15</v>
      </c>
      <c r="H21" s="20">
        <v>15</v>
      </c>
      <c r="I21" s="20"/>
      <c r="J21" s="20"/>
      <c r="K21" s="20"/>
      <c r="L21" s="19">
        <f t="shared" si="12"/>
        <v>5</v>
      </c>
      <c r="M21" s="18">
        <f t="shared" si="13"/>
        <v>40</v>
      </c>
      <c r="N21" s="21"/>
      <c r="O21" s="21"/>
      <c r="P21" s="21"/>
      <c r="Q21" s="21"/>
      <c r="R21" s="21">
        <v>15</v>
      </c>
      <c r="S21" s="21">
        <v>15</v>
      </c>
      <c r="T21" s="21">
        <v>5</v>
      </c>
      <c r="U21" s="21">
        <v>40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>
        <v>3</v>
      </c>
      <c r="AN21" s="21"/>
      <c r="AO21" s="21"/>
      <c r="AP21" s="21"/>
      <c r="AQ21" s="21"/>
      <c r="AR21" s="21">
        <v>2</v>
      </c>
      <c r="AS21" s="21"/>
      <c r="AT21" s="21">
        <v>3</v>
      </c>
      <c r="AU21" s="21"/>
      <c r="AW21" s="30"/>
      <c r="AX21" s="31"/>
      <c r="AY21" s="31"/>
      <c r="AZ21" s="31"/>
    </row>
    <row r="22" spans="1:52" s="9" customFormat="1" ht="36" customHeight="1">
      <c r="A22" s="15" t="s">
        <v>5</v>
      </c>
      <c r="B22" s="16" t="s">
        <v>76</v>
      </c>
      <c r="C22" s="17" t="s">
        <v>63</v>
      </c>
      <c r="D22" s="18">
        <f t="shared" si="8"/>
        <v>75</v>
      </c>
      <c r="E22" s="18">
        <f t="shared" si="9"/>
        <v>35</v>
      </c>
      <c r="F22" s="19">
        <f t="shared" si="10"/>
        <v>15</v>
      </c>
      <c r="G22" s="19">
        <f t="shared" si="11"/>
        <v>15</v>
      </c>
      <c r="H22" s="20">
        <v>15</v>
      </c>
      <c r="I22" s="20"/>
      <c r="J22" s="20"/>
      <c r="K22" s="20"/>
      <c r="L22" s="19">
        <f t="shared" si="12"/>
        <v>5</v>
      </c>
      <c r="M22" s="18">
        <f t="shared" si="13"/>
        <v>40</v>
      </c>
      <c r="N22" s="21"/>
      <c r="O22" s="21"/>
      <c r="P22" s="21"/>
      <c r="Q22" s="21"/>
      <c r="R22" s="21">
        <v>15</v>
      </c>
      <c r="S22" s="21">
        <v>15</v>
      </c>
      <c r="T22" s="21">
        <v>5</v>
      </c>
      <c r="U22" s="21">
        <v>40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>
        <v>3</v>
      </c>
      <c r="AN22" s="21"/>
      <c r="AO22" s="21"/>
      <c r="AP22" s="21"/>
      <c r="AQ22" s="21"/>
      <c r="AR22" s="21">
        <v>2</v>
      </c>
      <c r="AS22" s="21"/>
      <c r="AT22" s="21">
        <v>3</v>
      </c>
      <c r="AU22" s="21"/>
      <c r="AW22" s="30"/>
      <c r="AX22" s="31"/>
      <c r="AY22" s="31"/>
      <c r="AZ22" s="31"/>
    </row>
    <row r="23" spans="1:52" s="9" customFormat="1" ht="36" customHeight="1">
      <c r="A23" s="15" t="s">
        <v>20</v>
      </c>
      <c r="B23" s="16" t="s">
        <v>101</v>
      </c>
      <c r="C23" s="17" t="s">
        <v>63</v>
      </c>
      <c r="D23" s="18">
        <f t="shared" si="8"/>
        <v>75</v>
      </c>
      <c r="E23" s="18">
        <f t="shared" si="9"/>
        <v>40</v>
      </c>
      <c r="F23" s="19">
        <f t="shared" si="10"/>
        <v>15</v>
      </c>
      <c r="G23" s="19">
        <f t="shared" si="11"/>
        <v>15</v>
      </c>
      <c r="H23" s="20">
        <v>15</v>
      </c>
      <c r="I23" s="20"/>
      <c r="J23" s="20"/>
      <c r="K23" s="20"/>
      <c r="L23" s="19">
        <f t="shared" si="12"/>
        <v>10</v>
      </c>
      <c r="M23" s="18">
        <f t="shared" si="13"/>
        <v>35</v>
      </c>
      <c r="N23" s="21"/>
      <c r="O23" s="21"/>
      <c r="P23" s="21"/>
      <c r="Q23" s="21"/>
      <c r="R23" s="21">
        <v>15</v>
      </c>
      <c r="S23" s="21">
        <v>15</v>
      </c>
      <c r="T23" s="21">
        <v>10</v>
      </c>
      <c r="U23" s="21">
        <v>35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>
        <v>3</v>
      </c>
      <c r="AN23" s="21"/>
      <c r="AO23" s="21"/>
      <c r="AP23" s="21"/>
      <c r="AQ23" s="21"/>
      <c r="AR23" s="21">
        <v>2</v>
      </c>
      <c r="AS23" s="21"/>
      <c r="AT23" s="21">
        <v>3</v>
      </c>
      <c r="AU23" s="21"/>
      <c r="AW23" s="30"/>
      <c r="AX23" s="31"/>
      <c r="AY23" s="31"/>
      <c r="AZ23" s="31"/>
    </row>
    <row r="24" spans="1:52" s="9" customFormat="1" ht="36" customHeight="1">
      <c r="A24" s="15" t="s">
        <v>21</v>
      </c>
      <c r="B24" s="16" t="s">
        <v>77</v>
      </c>
      <c r="C24" s="17" t="s">
        <v>74</v>
      </c>
      <c r="D24" s="18">
        <f t="shared" si="8"/>
        <v>100</v>
      </c>
      <c r="E24" s="18">
        <f t="shared" si="9"/>
        <v>55</v>
      </c>
      <c r="F24" s="19">
        <f aca="true" t="shared" si="14" ref="F24:F29">SUM(N24,R24,V24,Z24,AD24,AH24)</f>
        <v>15</v>
      </c>
      <c r="G24" s="19">
        <f aca="true" t="shared" si="15" ref="G24:G29">SUM(O24,S24,W24,AA24,AE24,AI24)</f>
        <v>30</v>
      </c>
      <c r="H24" s="20">
        <v>15</v>
      </c>
      <c r="I24" s="20">
        <v>15</v>
      </c>
      <c r="J24" s="20"/>
      <c r="K24" s="20"/>
      <c r="L24" s="19">
        <f aca="true" t="shared" si="16" ref="L24:L29">SUM(P24,T24,X24,AB24,AF24,AJ24)</f>
        <v>10</v>
      </c>
      <c r="M24" s="18">
        <f aca="true" t="shared" si="17" ref="M24:M29">SUM(Q24,U24,Y24,AC24,AG24,AK24)</f>
        <v>45</v>
      </c>
      <c r="N24" s="21"/>
      <c r="O24" s="21"/>
      <c r="P24" s="21"/>
      <c r="Q24" s="21"/>
      <c r="R24" s="21">
        <v>15</v>
      </c>
      <c r="S24" s="21">
        <v>30</v>
      </c>
      <c r="T24" s="21">
        <v>10</v>
      </c>
      <c r="U24" s="21">
        <v>45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>
        <v>4</v>
      </c>
      <c r="AN24" s="21"/>
      <c r="AO24" s="21"/>
      <c r="AP24" s="21"/>
      <c r="AQ24" s="21"/>
      <c r="AR24" s="21">
        <v>2</v>
      </c>
      <c r="AS24" s="21"/>
      <c r="AT24" s="21"/>
      <c r="AU24" s="21"/>
      <c r="AW24" s="30"/>
      <c r="AX24" s="31"/>
      <c r="AY24" s="31"/>
      <c r="AZ24" s="31"/>
    </row>
    <row r="25" spans="1:52" s="9" customFormat="1" ht="36" customHeight="1">
      <c r="A25" s="15" t="s">
        <v>22</v>
      </c>
      <c r="B25" s="16" t="s">
        <v>69</v>
      </c>
      <c r="C25" s="17" t="s">
        <v>70</v>
      </c>
      <c r="D25" s="18">
        <f t="shared" si="8"/>
        <v>75</v>
      </c>
      <c r="E25" s="18">
        <f t="shared" si="9"/>
        <v>40</v>
      </c>
      <c r="F25" s="19">
        <f t="shared" si="14"/>
        <v>15</v>
      </c>
      <c r="G25" s="19">
        <f t="shared" si="15"/>
        <v>15</v>
      </c>
      <c r="H25" s="20">
        <v>15</v>
      </c>
      <c r="I25" s="20"/>
      <c r="J25" s="20"/>
      <c r="K25" s="20"/>
      <c r="L25" s="19">
        <f t="shared" si="16"/>
        <v>10</v>
      </c>
      <c r="M25" s="18">
        <f t="shared" si="17"/>
        <v>35</v>
      </c>
      <c r="N25" s="21"/>
      <c r="O25" s="21"/>
      <c r="P25" s="21"/>
      <c r="Q25" s="21"/>
      <c r="R25" s="21"/>
      <c r="S25" s="21"/>
      <c r="T25" s="21"/>
      <c r="U25" s="21"/>
      <c r="V25" s="21">
        <v>15</v>
      </c>
      <c r="W25" s="21">
        <v>15</v>
      </c>
      <c r="X25" s="21">
        <v>10</v>
      </c>
      <c r="Y25" s="21">
        <v>35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>
        <v>3</v>
      </c>
      <c r="AO25" s="21"/>
      <c r="AP25" s="21"/>
      <c r="AQ25" s="21"/>
      <c r="AR25" s="21">
        <v>2</v>
      </c>
      <c r="AS25" s="21"/>
      <c r="AT25" s="21">
        <v>3</v>
      </c>
      <c r="AU25" s="21"/>
      <c r="AW25" s="30"/>
      <c r="AX25" s="31"/>
      <c r="AY25" s="31"/>
      <c r="AZ25" s="31"/>
    </row>
    <row r="26" spans="1:52" s="9" customFormat="1" ht="36" customHeight="1">
      <c r="A26" s="15" t="s">
        <v>23</v>
      </c>
      <c r="B26" s="16" t="s">
        <v>108</v>
      </c>
      <c r="C26" s="17" t="s">
        <v>78</v>
      </c>
      <c r="D26" s="18">
        <f t="shared" si="8"/>
        <v>75</v>
      </c>
      <c r="E26" s="18">
        <f t="shared" si="9"/>
        <v>55</v>
      </c>
      <c r="F26" s="19">
        <f t="shared" si="14"/>
        <v>15</v>
      </c>
      <c r="G26" s="19">
        <f t="shared" si="15"/>
        <v>30</v>
      </c>
      <c r="H26" s="20"/>
      <c r="I26" s="20">
        <v>30</v>
      </c>
      <c r="J26" s="20"/>
      <c r="K26" s="20"/>
      <c r="L26" s="19">
        <f t="shared" si="16"/>
        <v>10</v>
      </c>
      <c r="M26" s="18">
        <f t="shared" si="17"/>
        <v>20</v>
      </c>
      <c r="N26" s="21"/>
      <c r="O26" s="21"/>
      <c r="P26" s="21"/>
      <c r="Q26" s="21"/>
      <c r="R26" s="21"/>
      <c r="S26" s="21"/>
      <c r="T26" s="21"/>
      <c r="U26" s="21"/>
      <c r="V26" s="21">
        <v>15</v>
      </c>
      <c r="W26" s="21">
        <v>30</v>
      </c>
      <c r="X26" s="21">
        <v>10</v>
      </c>
      <c r="Y26" s="21">
        <v>20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>
        <v>3</v>
      </c>
      <c r="AO26" s="21"/>
      <c r="AP26" s="21"/>
      <c r="AQ26" s="21"/>
      <c r="AR26" s="21">
        <v>2</v>
      </c>
      <c r="AS26" s="21"/>
      <c r="AT26" s="21"/>
      <c r="AU26" s="21"/>
      <c r="AW26" s="30"/>
      <c r="AX26" s="31"/>
      <c r="AY26" s="31"/>
      <c r="AZ26" s="31"/>
    </row>
    <row r="27" spans="1:52" s="9" customFormat="1" ht="36" customHeight="1">
      <c r="A27" s="15" t="s">
        <v>24</v>
      </c>
      <c r="B27" s="16" t="s">
        <v>110</v>
      </c>
      <c r="C27" s="17" t="s">
        <v>78</v>
      </c>
      <c r="D27" s="18">
        <f t="shared" si="8"/>
        <v>100</v>
      </c>
      <c r="E27" s="18">
        <f t="shared" si="9"/>
        <v>55</v>
      </c>
      <c r="F27" s="19">
        <f t="shared" si="14"/>
        <v>15</v>
      </c>
      <c r="G27" s="19">
        <f t="shared" si="15"/>
        <v>30</v>
      </c>
      <c r="H27" s="20">
        <v>15</v>
      </c>
      <c r="I27" s="20">
        <v>15</v>
      </c>
      <c r="J27" s="20"/>
      <c r="K27" s="20"/>
      <c r="L27" s="19">
        <f t="shared" si="16"/>
        <v>10</v>
      </c>
      <c r="M27" s="18">
        <f t="shared" si="17"/>
        <v>45</v>
      </c>
      <c r="N27" s="21"/>
      <c r="O27" s="21"/>
      <c r="P27" s="21"/>
      <c r="Q27" s="21"/>
      <c r="R27" s="21"/>
      <c r="S27" s="21"/>
      <c r="T27" s="21"/>
      <c r="U27" s="21"/>
      <c r="V27" s="21">
        <v>15</v>
      </c>
      <c r="W27" s="21">
        <v>30</v>
      </c>
      <c r="X27" s="21">
        <v>10</v>
      </c>
      <c r="Y27" s="21">
        <v>45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>
        <v>4</v>
      </c>
      <c r="AO27" s="21"/>
      <c r="AP27" s="21"/>
      <c r="AQ27" s="21"/>
      <c r="AR27" s="21">
        <v>2</v>
      </c>
      <c r="AS27" s="21"/>
      <c r="AT27" s="21"/>
      <c r="AU27" s="21"/>
      <c r="AW27" s="30"/>
      <c r="AX27" s="31"/>
      <c r="AY27" s="31"/>
      <c r="AZ27" s="31"/>
    </row>
    <row r="28" spans="1:52" s="35" customFormat="1" ht="36" customHeight="1">
      <c r="A28" s="15" t="s">
        <v>25</v>
      </c>
      <c r="B28" s="16" t="s">
        <v>125</v>
      </c>
      <c r="C28" s="17" t="s">
        <v>78</v>
      </c>
      <c r="D28" s="18">
        <f t="shared" si="8"/>
        <v>50</v>
      </c>
      <c r="E28" s="18">
        <f t="shared" si="9"/>
        <v>30</v>
      </c>
      <c r="F28" s="19">
        <f t="shared" si="14"/>
        <v>0</v>
      </c>
      <c r="G28" s="19">
        <f t="shared" si="15"/>
        <v>30</v>
      </c>
      <c r="H28" s="20"/>
      <c r="I28" s="20">
        <v>30</v>
      </c>
      <c r="J28" s="20"/>
      <c r="K28" s="20"/>
      <c r="L28" s="19">
        <f t="shared" si="16"/>
        <v>0</v>
      </c>
      <c r="M28" s="18">
        <f t="shared" si="17"/>
        <v>20</v>
      </c>
      <c r="N28" s="21"/>
      <c r="O28" s="21"/>
      <c r="P28" s="21"/>
      <c r="Q28" s="21"/>
      <c r="R28" s="21"/>
      <c r="S28" s="21"/>
      <c r="T28" s="21"/>
      <c r="U28" s="21"/>
      <c r="V28" s="21"/>
      <c r="W28" s="21">
        <v>30</v>
      </c>
      <c r="X28" s="21"/>
      <c r="Y28" s="21">
        <v>20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>
        <v>2</v>
      </c>
      <c r="AO28" s="21"/>
      <c r="AP28" s="21"/>
      <c r="AQ28" s="21"/>
      <c r="AR28" s="21">
        <v>1</v>
      </c>
      <c r="AS28" s="21"/>
      <c r="AT28" s="21">
        <v>2</v>
      </c>
      <c r="AU28" s="21">
        <v>2</v>
      </c>
      <c r="AW28" s="36"/>
      <c r="AX28" s="37"/>
      <c r="AY28" s="37"/>
      <c r="AZ28" s="37"/>
    </row>
    <row r="29" spans="1:52" s="9" customFormat="1" ht="36" customHeight="1">
      <c r="A29" s="15" t="s">
        <v>26</v>
      </c>
      <c r="B29" s="16" t="s">
        <v>96</v>
      </c>
      <c r="C29" s="17" t="s">
        <v>79</v>
      </c>
      <c r="D29" s="18">
        <f t="shared" si="8"/>
        <v>50</v>
      </c>
      <c r="E29" s="18">
        <f t="shared" si="9"/>
        <v>15</v>
      </c>
      <c r="F29" s="19">
        <f t="shared" si="14"/>
        <v>15</v>
      </c>
      <c r="G29" s="19">
        <f t="shared" si="15"/>
        <v>0</v>
      </c>
      <c r="H29" s="20"/>
      <c r="I29" s="20"/>
      <c r="J29" s="20"/>
      <c r="K29" s="20"/>
      <c r="L29" s="19">
        <f t="shared" si="16"/>
        <v>0</v>
      </c>
      <c r="M29" s="18">
        <f t="shared" si="17"/>
        <v>35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>
        <v>15</v>
      </c>
      <c r="AI29" s="21"/>
      <c r="AJ29" s="21"/>
      <c r="AK29" s="21">
        <v>35</v>
      </c>
      <c r="AL29" s="21"/>
      <c r="AM29" s="21"/>
      <c r="AN29" s="21"/>
      <c r="AO29" s="21"/>
      <c r="AP29" s="21"/>
      <c r="AQ29" s="21">
        <v>2</v>
      </c>
      <c r="AR29" s="21">
        <v>1</v>
      </c>
      <c r="AS29" s="21"/>
      <c r="AT29" s="21"/>
      <c r="AU29" s="21"/>
      <c r="AW29" s="30"/>
      <c r="AX29" s="31"/>
      <c r="AY29" s="31"/>
      <c r="AZ29" s="31"/>
    </row>
    <row r="30" spans="1:52" s="22" customFormat="1" ht="36" customHeight="1">
      <c r="A30" s="1" t="s">
        <v>19</v>
      </c>
      <c r="B30" s="11" t="s">
        <v>38</v>
      </c>
      <c r="C30" s="1"/>
      <c r="D30" s="12">
        <f aca="true" t="shared" si="18" ref="D30:AU30">SUM(D31:D50)</f>
        <v>2075</v>
      </c>
      <c r="E30" s="12">
        <f t="shared" si="18"/>
        <v>950</v>
      </c>
      <c r="F30" s="13">
        <f t="shared" si="18"/>
        <v>210</v>
      </c>
      <c r="G30" s="13">
        <f t="shared" si="18"/>
        <v>525</v>
      </c>
      <c r="H30" s="13">
        <f t="shared" si="18"/>
        <v>240</v>
      </c>
      <c r="I30" s="13">
        <f t="shared" si="18"/>
        <v>180</v>
      </c>
      <c r="J30" s="13">
        <f t="shared" si="18"/>
        <v>105</v>
      </c>
      <c r="K30" s="13">
        <f t="shared" si="18"/>
        <v>0</v>
      </c>
      <c r="L30" s="13">
        <f t="shared" si="18"/>
        <v>215</v>
      </c>
      <c r="M30" s="12">
        <f t="shared" si="18"/>
        <v>1125</v>
      </c>
      <c r="N30" s="13">
        <f t="shared" si="18"/>
        <v>0</v>
      </c>
      <c r="O30" s="13">
        <f t="shared" si="18"/>
        <v>0</v>
      </c>
      <c r="P30" s="13">
        <f t="shared" si="18"/>
        <v>0</v>
      </c>
      <c r="Q30" s="13">
        <f t="shared" si="18"/>
        <v>0</v>
      </c>
      <c r="R30" s="13">
        <f t="shared" si="18"/>
        <v>15</v>
      </c>
      <c r="S30" s="13">
        <f t="shared" si="18"/>
        <v>30</v>
      </c>
      <c r="T30" s="13">
        <f t="shared" si="18"/>
        <v>5</v>
      </c>
      <c r="U30" s="13">
        <f t="shared" si="18"/>
        <v>250</v>
      </c>
      <c r="V30" s="13">
        <f t="shared" si="18"/>
        <v>45</v>
      </c>
      <c r="W30" s="13">
        <f t="shared" si="18"/>
        <v>75</v>
      </c>
      <c r="X30" s="13">
        <f t="shared" si="18"/>
        <v>30</v>
      </c>
      <c r="Y30" s="13">
        <f t="shared" si="18"/>
        <v>150</v>
      </c>
      <c r="Z30" s="13">
        <f t="shared" si="18"/>
        <v>90</v>
      </c>
      <c r="AA30" s="13">
        <f t="shared" si="18"/>
        <v>120</v>
      </c>
      <c r="AB30" s="13">
        <f t="shared" si="18"/>
        <v>30</v>
      </c>
      <c r="AC30" s="13">
        <f t="shared" si="18"/>
        <v>360</v>
      </c>
      <c r="AD30" s="13">
        <f t="shared" si="18"/>
        <v>45</v>
      </c>
      <c r="AE30" s="13">
        <f t="shared" si="18"/>
        <v>165</v>
      </c>
      <c r="AF30" s="13">
        <f t="shared" si="18"/>
        <v>80</v>
      </c>
      <c r="AG30" s="13">
        <f t="shared" si="18"/>
        <v>185</v>
      </c>
      <c r="AH30" s="13">
        <f t="shared" si="18"/>
        <v>15</v>
      </c>
      <c r="AI30" s="13">
        <f t="shared" si="18"/>
        <v>135</v>
      </c>
      <c r="AJ30" s="13">
        <f t="shared" si="18"/>
        <v>70</v>
      </c>
      <c r="AK30" s="13">
        <f t="shared" si="18"/>
        <v>180</v>
      </c>
      <c r="AL30" s="13">
        <f t="shared" si="18"/>
        <v>0</v>
      </c>
      <c r="AM30" s="13">
        <f t="shared" si="18"/>
        <v>12</v>
      </c>
      <c r="AN30" s="13">
        <f t="shared" si="18"/>
        <v>12</v>
      </c>
      <c r="AO30" s="13">
        <f t="shared" si="18"/>
        <v>24</v>
      </c>
      <c r="AP30" s="13">
        <f t="shared" si="18"/>
        <v>19</v>
      </c>
      <c r="AQ30" s="13">
        <f t="shared" si="18"/>
        <v>16</v>
      </c>
      <c r="AR30" s="13">
        <f t="shared" si="18"/>
        <v>37</v>
      </c>
      <c r="AS30" s="13">
        <f t="shared" si="18"/>
        <v>83</v>
      </c>
      <c r="AT30" s="13">
        <f t="shared" si="18"/>
        <v>0</v>
      </c>
      <c r="AU30" s="13">
        <f t="shared" si="18"/>
        <v>30</v>
      </c>
      <c r="AW30" s="30"/>
      <c r="AX30" s="31"/>
      <c r="AY30" s="31"/>
      <c r="AZ30" s="31"/>
    </row>
    <row r="31" spans="1:52" s="9" customFormat="1" ht="36" customHeight="1">
      <c r="A31" s="15" t="s">
        <v>10</v>
      </c>
      <c r="B31" s="16" t="s">
        <v>112</v>
      </c>
      <c r="C31" s="17" t="s">
        <v>74</v>
      </c>
      <c r="D31" s="18">
        <f aca="true" t="shared" si="19" ref="D31:D50">SUM(E31,M31)</f>
        <v>75</v>
      </c>
      <c r="E31" s="18">
        <f aca="true" t="shared" si="20" ref="E31:E50">SUM(F31:G31,L31)</f>
        <v>50</v>
      </c>
      <c r="F31" s="19">
        <f aca="true" t="shared" si="21" ref="F31:F40">SUM(N31,R31,V31,Z31,AD31,AH31)</f>
        <v>15</v>
      </c>
      <c r="G31" s="19">
        <f aca="true" t="shared" si="22" ref="G31:G40">SUM(O31,S31,W31,AA31,AE31,AI31)</f>
        <v>30</v>
      </c>
      <c r="H31" s="20">
        <v>30</v>
      </c>
      <c r="I31" s="20"/>
      <c r="J31" s="20"/>
      <c r="K31" s="20"/>
      <c r="L31" s="19">
        <f aca="true" t="shared" si="23" ref="L31:L39">SUM(P31,T31,X31,AB31,AF31,AJ31)</f>
        <v>5</v>
      </c>
      <c r="M31" s="18">
        <f aca="true" t="shared" si="24" ref="M31:M41">SUM(Q31,U31,Y31,AC31,AG31,AK31)</f>
        <v>25</v>
      </c>
      <c r="N31" s="21"/>
      <c r="O31" s="21"/>
      <c r="P31" s="21"/>
      <c r="Q31" s="21"/>
      <c r="R31" s="21">
        <v>15</v>
      </c>
      <c r="S31" s="21">
        <v>30</v>
      </c>
      <c r="T31" s="21">
        <v>5</v>
      </c>
      <c r="U31" s="21">
        <v>25</v>
      </c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>
        <v>3</v>
      </c>
      <c r="AN31" s="21"/>
      <c r="AO31" s="21"/>
      <c r="AP31" s="21"/>
      <c r="AQ31" s="21"/>
      <c r="AR31" s="21">
        <v>2</v>
      </c>
      <c r="AS31" s="21">
        <v>3</v>
      </c>
      <c r="AT31" s="21"/>
      <c r="AU31" s="21"/>
      <c r="AW31" s="30"/>
      <c r="AX31" s="31"/>
      <c r="AY31" s="31"/>
      <c r="AZ31" s="31"/>
    </row>
    <row r="32" spans="1:52" s="9" customFormat="1" ht="36" customHeight="1">
      <c r="A32" s="15" t="s">
        <v>9</v>
      </c>
      <c r="B32" s="16" t="s">
        <v>115</v>
      </c>
      <c r="C32" s="17" t="s">
        <v>78</v>
      </c>
      <c r="D32" s="18">
        <f t="shared" si="19"/>
        <v>100</v>
      </c>
      <c r="E32" s="18">
        <f t="shared" si="20"/>
        <v>55</v>
      </c>
      <c r="F32" s="19">
        <f t="shared" si="21"/>
        <v>15</v>
      </c>
      <c r="G32" s="19">
        <f t="shared" si="22"/>
        <v>30</v>
      </c>
      <c r="H32" s="20">
        <v>30</v>
      </c>
      <c r="I32" s="20"/>
      <c r="J32" s="20"/>
      <c r="K32" s="20"/>
      <c r="L32" s="19">
        <f t="shared" si="23"/>
        <v>10</v>
      </c>
      <c r="M32" s="18">
        <f t="shared" si="24"/>
        <v>45</v>
      </c>
      <c r="N32" s="21"/>
      <c r="O32" s="21"/>
      <c r="P32" s="21"/>
      <c r="Q32" s="21"/>
      <c r="R32" s="21"/>
      <c r="S32" s="21"/>
      <c r="T32" s="21"/>
      <c r="U32" s="21"/>
      <c r="V32" s="21">
        <v>15</v>
      </c>
      <c r="W32" s="21">
        <v>30</v>
      </c>
      <c r="X32" s="21">
        <v>10</v>
      </c>
      <c r="Y32" s="21">
        <v>45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>
        <v>4</v>
      </c>
      <c r="AO32" s="21"/>
      <c r="AP32" s="21"/>
      <c r="AQ32" s="21"/>
      <c r="AR32" s="21">
        <v>2</v>
      </c>
      <c r="AS32" s="21">
        <v>4</v>
      </c>
      <c r="AT32" s="21"/>
      <c r="AU32" s="21"/>
      <c r="AW32" s="30"/>
      <c r="AX32" s="31"/>
      <c r="AY32" s="31"/>
      <c r="AZ32" s="31"/>
    </row>
    <row r="33" spans="1:52" s="9" customFormat="1" ht="36" customHeight="1">
      <c r="A33" s="15" t="s">
        <v>8</v>
      </c>
      <c r="B33" s="16" t="s">
        <v>113</v>
      </c>
      <c r="C33" s="17" t="s">
        <v>70</v>
      </c>
      <c r="D33" s="18">
        <f t="shared" si="19"/>
        <v>100</v>
      </c>
      <c r="E33" s="18">
        <f t="shared" si="20"/>
        <v>55</v>
      </c>
      <c r="F33" s="19">
        <f t="shared" si="21"/>
        <v>15</v>
      </c>
      <c r="G33" s="19">
        <f t="shared" si="22"/>
        <v>30</v>
      </c>
      <c r="H33" s="20">
        <v>30</v>
      </c>
      <c r="I33" s="20"/>
      <c r="J33" s="20"/>
      <c r="K33" s="20"/>
      <c r="L33" s="19">
        <f t="shared" si="23"/>
        <v>10</v>
      </c>
      <c r="M33" s="18">
        <f t="shared" si="24"/>
        <v>45</v>
      </c>
      <c r="N33" s="21"/>
      <c r="O33" s="21"/>
      <c r="P33" s="21"/>
      <c r="Q33" s="21"/>
      <c r="R33" s="21"/>
      <c r="S33" s="21"/>
      <c r="T33" s="21"/>
      <c r="U33" s="21"/>
      <c r="V33" s="21">
        <v>15</v>
      </c>
      <c r="W33" s="21">
        <v>30</v>
      </c>
      <c r="X33" s="21">
        <v>10</v>
      </c>
      <c r="Y33" s="21">
        <v>45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>
        <v>4</v>
      </c>
      <c r="AO33" s="21"/>
      <c r="AP33" s="21"/>
      <c r="AQ33" s="21"/>
      <c r="AR33" s="21">
        <v>2</v>
      </c>
      <c r="AS33" s="21">
        <v>4</v>
      </c>
      <c r="AT33" s="21"/>
      <c r="AU33" s="21"/>
      <c r="AW33" s="30"/>
      <c r="AX33" s="31"/>
      <c r="AY33" s="31"/>
      <c r="AZ33" s="31"/>
    </row>
    <row r="34" spans="1:52" s="9" customFormat="1" ht="36" customHeight="1">
      <c r="A34" s="15" t="s">
        <v>7</v>
      </c>
      <c r="B34" s="16" t="s">
        <v>90</v>
      </c>
      <c r="C34" s="17" t="s">
        <v>70</v>
      </c>
      <c r="D34" s="18">
        <f t="shared" si="19"/>
        <v>100</v>
      </c>
      <c r="E34" s="18">
        <f t="shared" si="20"/>
        <v>40</v>
      </c>
      <c r="F34" s="19">
        <f t="shared" si="21"/>
        <v>15</v>
      </c>
      <c r="G34" s="19">
        <f t="shared" si="22"/>
        <v>15</v>
      </c>
      <c r="H34" s="20">
        <v>15</v>
      </c>
      <c r="I34" s="20"/>
      <c r="J34" s="20"/>
      <c r="K34" s="20"/>
      <c r="L34" s="19">
        <f t="shared" si="23"/>
        <v>10</v>
      </c>
      <c r="M34" s="18">
        <f t="shared" si="24"/>
        <v>60</v>
      </c>
      <c r="N34" s="21"/>
      <c r="O34" s="21"/>
      <c r="P34" s="21"/>
      <c r="Q34" s="21"/>
      <c r="R34" s="21"/>
      <c r="S34" s="21"/>
      <c r="T34" s="21"/>
      <c r="U34" s="21"/>
      <c r="V34" s="21">
        <v>15</v>
      </c>
      <c r="W34" s="21">
        <v>15</v>
      </c>
      <c r="X34" s="21">
        <v>10</v>
      </c>
      <c r="Y34" s="21">
        <v>60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>
        <v>4</v>
      </c>
      <c r="AO34" s="21"/>
      <c r="AP34" s="21"/>
      <c r="AQ34" s="21"/>
      <c r="AR34" s="21">
        <v>2</v>
      </c>
      <c r="AS34" s="21">
        <v>4</v>
      </c>
      <c r="AT34" s="21"/>
      <c r="AU34" s="21"/>
      <c r="AW34" s="30"/>
      <c r="AX34" s="31"/>
      <c r="AY34" s="31"/>
      <c r="AZ34" s="31"/>
    </row>
    <row r="35" spans="1:52" s="9" customFormat="1" ht="36" customHeight="1">
      <c r="A35" s="15" t="s">
        <v>6</v>
      </c>
      <c r="B35" s="16" t="s">
        <v>99</v>
      </c>
      <c r="C35" s="17" t="s">
        <v>68</v>
      </c>
      <c r="D35" s="18">
        <f t="shared" si="19"/>
        <v>50</v>
      </c>
      <c r="E35" s="18">
        <f t="shared" si="20"/>
        <v>35</v>
      </c>
      <c r="F35" s="19">
        <f t="shared" si="21"/>
        <v>15</v>
      </c>
      <c r="G35" s="19">
        <f t="shared" si="22"/>
        <v>15</v>
      </c>
      <c r="H35" s="20">
        <v>15</v>
      </c>
      <c r="I35" s="20"/>
      <c r="J35" s="20"/>
      <c r="K35" s="20"/>
      <c r="L35" s="19">
        <f t="shared" si="23"/>
        <v>5</v>
      </c>
      <c r="M35" s="18">
        <f t="shared" si="24"/>
        <v>15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>
        <v>15</v>
      </c>
      <c r="AA35" s="21">
        <v>15</v>
      </c>
      <c r="AB35" s="21">
        <v>5</v>
      </c>
      <c r="AC35" s="21">
        <v>15</v>
      </c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>
        <v>2</v>
      </c>
      <c r="AP35" s="21"/>
      <c r="AQ35" s="21"/>
      <c r="AR35" s="21">
        <v>1</v>
      </c>
      <c r="AS35" s="21">
        <v>2</v>
      </c>
      <c r="AT35" s="21"/>
      <c r="AU35" s="21"/>
      <c r="AW35" s="30"/>
      <c r="AX35" s="31"/>
      <c r="AY35" s="31"/>
      <c r="AZ35" s="31"/>
    </row>
    <row r="36" spans="1:52" s="9" customFormat="1" ht="36" customHeight="1">
      <c r="A36" s="15" t="s">
        <v>5</v>
      </c>
      <c r="B36" s="16" t="s">
        <v>98</v>
      </c>
      <c r="C36" s="17" t="s">
        <v>68</v>
      </c>
      <c r="D36" s="18">
        <f t="shared" si="19"/>
        <v>50</v>
      </c>
      <c r="E36" s="18">
        <f t="shared" si="20"/>
        <v>35</v>
      </c>
      <c r="F36" s="19">
        <f t="shared" si="21"/>
        <v>15</v>
      </c>
      <c r="G36" s="19">
        <f t="shared" si="22"/>
        <v>15</v>
      </c>
      <c r="H36" s="20">
        <v>15</v>
      </c>
      <c r="I36" s="20"/>
      <c r="J36" s="20"/>
      <c r="K36" s="20"/>
      <c r="L36" s="19">
        <f t="shared" si="23"/>
        <v>5</v>
      </c>
      <c r="M36" s="18">
        <f t="shared" si="24"/>
        <v>15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>
        <v>15</v>
      </c>
      <c r="AA36" s="21">
        <v>15</v>
      </c>
      <c r="AB36" s="21">
        <v>5</v>
      </c>
      <c r="AC36" s="21">
        <v>15</v>
      </c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>
        <v>2</v>
      </c>
      <c r="AP36" s="21"/>
      <c r="AQ36" s="21"/>
      <c r="AR36" s="21">
        <v>1</v>
      </c>
      <c r="AS36" s="21">
        <v>2</v>
      </c>
      <c r="AT36" s="21"/>
      <c r="AU36" s="21"/>
      <c r="AW36" s="30"/>
      <c r="AX36" s="31"/>
      <c r="AY36" s="31"/>
      <c r="AZ36" s="31"/>
    </row>
    <row r="37" spans="1:52" s="9" customFormat="1" ht="36" customHeight="1">
      <c r="A37" s="15" t="s">
        <v>20</v>
      </c>
      <c r="B37" s="16" t="s">
        <v>114</v>
      </c>
      <c r="C37" s="17" t="s">
        <v>82</v>
      </c>
      <c r="D37" s="18">
        <f t="shared" si="19"/>
        <v>75</v>
      </c>
      <c r="E37" s="18">
        <f t="shared" si="20"/>
        <v>50</v>
      </c>
      <c r="F37" s="19">
        <f t="shared" si="21"/>
        <v>15</v>
      </c>
      <c r="G37" s="19">
        <f t="shared" si="22"/>
        <v>30</v>
      </c>
      <c r="H37" s="20">
        <v>15</v>
      </c>
      <c r="I37" s="20"/>
      <c r="J37" s="20">
        <v>15</v>
      </c>
      <c r="K37" s="20"/>
      <c r="L37" s="19">
        <f t="shared" si="23"/>
        <v>5</v>
      </c>
      <c r="M37" s="18">
        <f t="shared" si="24"/>
        <v>25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>
        <v>15</v>
      </c>
      <c r="AA37" s="21">
        <v>30</v>
      </c>
      <c r="AB37" s="21">
        <v>5</v>
      </c>
      <c r="AC37" s="21">
        <v>25</v>
      </c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>
        <v>3</v>
      </c>
      <c r="AP37" s="21"/>
      <c r="AQ37" s="21"/>
      <c r="AR37" s="21">
        <v>2</v>
      </c>
      <c r="AS37" s="21">
        <v>3</v>
      </c>
      <c r="AT37" s="21"/>
      <c r="AU37" s="21"/>
      <c r="AW37" s="30"/>
      <c r="AX37" s="31"/>
      <c r="AY37" s="31"/>
      <c r="AZ37" s="31"/>
    </row>
    <row r="38" spans="1:52" s="9" customFormat="1" ht="36" customHeight="1">
      <c r="A38" s="15" t="s">
        <v>21</v>
      </c>
      <c r="B38" s="16" t="s">
        <v>88</v>
      </c>
      <c r="C38" s="17" t="s">
        <v>68</v>
      </c>
      <c r="D38" s="18">
        <f t="shared" si="19"/>
        <v>50</v>
      </c>
      <c r="E38" s="18">
        <f t="shared" si="20"/>
        <v>35</v>
      </c>
      <c r="F38" s="19">
        <f t="shared" si="21"/>
        <v>15</v>
      </c>
      <c r="G38" s="19">
        <f t="shared" si="22"/>
        <v>15</v>
      </c>
      <c r="H38" s="20">
        <v>15</v>
      </c>
      <c r="I38" s="20"/>
      <c r="J38" s="20"/>
      <c r="K38" s="20"/>
      <c r="L38" s="19">
        <f t="shared" si="23"/>
        <v>5</v>
      </c>
      <c r="M38" s="18">
        <f t="shared" si="24"/>
        <v>15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>
        <v>15</v>
      </c>
      <c r="AA38" s="21">
        <v>15</v>
      </c>
      <c r="AB38" s="21">
        <v>5</v>
      </c>
      <c r="AC38" s="21">
        <v>15</v>
      </c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>
        <v>2</v>
      </c>
      <c r="AP38" s="21"/>
      <c r="AQ38" s="21"/>
      <c r="AR38" s="21">
        <v>1</v>
      </c>
      <c r="AS38" s="21">
        <v>2</v>
      </c>
      <c r="AT38" s="21"/>
      <c r="AU38" s="21"/>
      <c r="AW38" s="30"/>
      <c r="AX38" s="31"/>
      <c r="AY38" s="31"/>
      <c r="AZ38" s="31"/>
    </row>
    <row r="39" spans="1:52" s="9" customFormat="1" ht="36" customHeight="1">
      <c r="A39" s="15" t="s">
        <v>22</v>
      </c>
      <c r="B39" s="16" t="s">
        <v>100</v>
      </c>
      <c r="C39" s="17" t="s">
        <v>68</v>
      </c>
      <c r="D39" s="18">
        <f t="shared" si="19"/>
        <v>50</v>
      </c>
      <c r="E39" s="18">
        <f t="shared" si="20"/>
        <v>35</v>
      </c>
      <c r="F39" s="19">
        <f t="shared" si="21"/>
        <v>15</v>
      </c>
      <c r="G39" s="19">
        <f t="shared" si="22"/>
        <v>15</v>
      </c>
      <c r="H39" s="20">
        <v>15</v>
      </c>
      <c r="I39" s="20"/>
      <c r="J39" s="20"/>
      <c r="K39" s="20"/>
      <c r="L39" s="19">
        <f t="shared" si="23"/>
        <v>5</v>
      </c>
      <c r="M39" s="18">
        <f t="shared" si="24"/>
        <v>15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>
        <v>15</v>
      </c>
      <c r="AA39" s="21">
        <v>15</v>
      </c>
      <c r="AB39" s="21">
        <v>5</v>
      </c>
      <c r="AC39" s="21">
        <v>15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2</v>
      </c>
      <c r="AP39" s="21"/>
      <c r="AQ39" s="21"/>
      <c r="AR39" s="21">
        <v>1</v>
      </c>
      <c r="AS39" s="21">
        <v>2</v>
      </c>
      <c r="AT39" s="21"/>
      <c r="AU39" s="21"/>
      <c r="AW39" s="30"/>
      <c r="AX39" s="31"/>
      <c r="AY39" s="31"/>
      <c r="AZ39" s="31"/>
    </row>
    <row r="40" spans="1:52" s="9" customFormat="1" ht="36" customHeight="1">
      <c r="A40" s="15" t="s">
        <v>23</v>
      </c>
      <c r="B40" s="16" t="s">
        <v>92</v>
      </c>
      <c r="C40" s="17" t="s">
        <v>82</v>
      </c>
      <c r="D40" s="18">
        <f t="shared" si="19"/>
        <v>75</v>
      </c>
      <c r="E40" s="18">
        <f t="shared" si="20"/>
        <v>35</v>
      </c>
      <c r="F40" s="19">
        <f t="shared" si="21"/>
        <v>15</v>
      </c>
      <c r="G40" s="19">
        <f t="shared" si="22"/>
        <v>15</v>
      </c>
      <c r="H40" s="20">
        <v>15</v>
      </c>
      <c r="I40" s="20"/>
      <c r="J40" s="20"/>
      <c r="K40" s="20"/>
      <c r="L40" s="19">
        <f>SUM(P40,T40,X40,AB40,AF40,AJ40)</f>
        <v>5</v>
      </c>
      <c r="M40" s="18">
        <f t="shared" si="24"/>
        <v>40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>
        <v>15</v>
      </c>
      <c r="AA40" s="21">
        <v>15</v>
      </c>
      <c r="AB40" s="21">
        <v>5</v>
      </c>
      <c r="AC40" s="21">
        <v>40</v>
      </c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>
        <v>3</v>
      </c>
      <c r="AP40" s="21"/>
      <c r="AQ40" s="21"/>
      <c r="AR40" s="21">
        <v>1</v>
      </c>
      <c r="AS40" s="21">
        <v>3</v>
      </c>
      <c r="AT40" s="21"/>
      <c r="AU40" s="21"/>
      <c r="AW40" s="30"/>
      <c r="AX40" s="31"/>
      <c r="AY40" s="31"/>
      <c r="AZ40" s="31"/>
    </row>
    <row r="41" spans="1:52" s="9" customFormat="1" ht="36" customHeight="1">
      <c r="A41" s="15" t="s">
        <v>24</v>
      </c>
      <c r="B41" s="16" t="s">
        <v>126</v>
      </c>
      <c r="C41" s="17" t="s">
        <v>67</v>
      </c>
      <c r="D41" s="18">
        <f t="shared" si="19"/>
        <v>75</v>
      </c>
      <c r="E41" s="18">
        <f t="shared" si="20"/>
        <v>40</v>
      </c>
      <c r="F41" s="19">
        <f>SUM(N41,R41,V41,Z41,AD41,AH41)</f>
        <v>0</v>
      </c>
      <c r="G41" s="19">
        <f>SUM(O41,S41,W41,AA41,AE41,AI41)</f>
        <v>30</v>
      </c>
      <c r="H41" s="20"/>
      <c r="I41" s="20">
        <v>30</v>
      </c>
      <c r="J41" s="20"/>
      <c r="K41" s="20"/>
      <c r="L41" s="19">
        <f>SUM(P41,T41,X41,AB41,AF41,AJ41)</f>
        <v>10</v>
      </c>
      <c r="M41" s="18">
        <f t="shared" si="24"/>
        <v>35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>
        <v>30</v>
      </c>
      <c r="AF41" s="21">
        <v>10</v>
      </c>
      <c r="AG41" s="21">
        <v>35</v>
      </c>
      <c r="AH41" s="21"/>
      <c r="AI41" s="21"/>
      <c r="AJ41" s="21"/>
      <c r="AK41" s="21"/>
      <c r="AL41" s="21"/>
      <c r="AM41" s="21"/>
      <c r="AN41" s="21"/>
      <c r="AO41" s="21"/>
      <c r="AP41" s="21">
        <v>3</v>
      </c>
      <c r="AQ41" s="21"/>
      <c r="AR41" s="21">
        <v>2</v>
      </c>
      <c r="AS41" s="21">
        <v>3</v>
      </c>
      <c r="AT41" s="21"/>
      <c r="AU41" s="21"/>
      <c r="AW41" s="30"/>
      <c r="AX41" s="31"/>
      <c r="AY41" s="31"/>
      <c r="AZ41" s="31"/>
    </row>
    <row r="42" spans="1:52" s="9" customFormat="1" ht="36" customHeight="1">
      <c r="A42" s="15" t="s">
        <v>25</v>
      </c>
      <c r="B42" s="16" t="s">
        <v>86</v>
      </c>
      <c r="C42" s="17" t="s">
        <v>67</v>
      </c>
      <c r="D42" s="18">
        <f t="shared" si="19"/>
        <v>75</v>
      </c>
      <c r="E42" s="18">
        <f t="shared" si="20"/>
        <v>40</v>
      </c>
      <c r="F42" s="19">
        <f aca="true" t="shared" si="25" ref="F42:F50">SUM(N42,R42,V42,Z42,AD42,AH42)</f>
        <v>15</v>
      </c>
      <c r="G42" s="19">
        <f aca="true" t="shared" si="26" ref="G42:G50">SUM(O42,S42,W42,AA42,AE42,AI42)</f>
        <v>15</v>
      </c>
      <c r="H42" s="20">
        <v>15</v>
      </c>
      <c r="I42" s="20"/>
      <c r="J42" s="20"/>
      <c r="K42" s="20"/>
      <c r="L42" s="19">
        <f aca="true" t="shared" si="27" ref="L42:L50">SUM(P42,T42,X42,AB42,AF42,AJ42)</f>
        <v>10</v>
      </c>
      <c r="M42" s="18">
        <f aca="true" t="shared" si="28" ref="M42:M50">SUM(Q42,U42,Y42,AC42,AG42,AK42)</f>
        <v>35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>
        <v>15</v>
      </c>
      <c r="AE42" s="21">
        <v>15</v>
      </c>
      <c r="AF42" s="21">
        <v>10</v>
      </c>
      <c r="AG42" s="21">
        <v>35</v>
      </c>
      <c r="AH42" s="21"/>
      <c r="AI42" s="21"/>
      <c r="AJ42" s="21"/>
      <c r="AK42" s="21"/>
      <c r="AL42" s="21"/>
      <c r="AM42" s="21"/>
      <c r="AN42" s="21"/>
      <c r="AO42" s="21"/>
      <c r="AP42" s="21">
        <v>3</v>
      </c>
      <c r="AQ42" s="21"/>
      <c r="AR42" s="21">
        <v>2</v>
      </c>
      <c r="AS42" s="21">
        <v>3</v>
      </c>
      <c r="AT42" s="21"/>
      <c r="AU42" s="21"/>
      <c r="AW42" s="30"/>
      <c r="AX42" s="31"/>
      <c r="AY42" s="31"/>
      <c r="AZ42" s="31"/>
    </row>
    <row r="43" spans="1:52" s="9" customFormat="1" ht="36" customHeight="1">
      <c r="A43" s="15" t="s">
        <v>26</v>
      </c>
      <c r="B43" s="16" t="s">
        <v>97</v>
      </c>
      <c r="C43" s="17" t="s">
        <v>67</v>
      </c>
      <c r="D43" s="18">
        <f t="shared" si="19"/>
        <v>75</v>
      </c>
      <c r="E43" s="18">
        <f t="shared" si="20"/>
        <v>40</v>
      </c>
      <c r="F43" s="19">
        <f aca="true" t="shared" si="29" ref="F43:G47">SUM(N43,R43,V43,Z43,AD43,AH43)</f>
        <v>15</v>
      </c>
      <c r="G43" s="19">
        <f t="shared" si="29"/>
        <v>15</v>
      </c>
      <c r="H43" s="20">
        <v>15</v>
      </c>
      <c r="I43" s="20"/>
      <c r="J43" s="20"/>
      <c r="K43" s="20"/>
      <c r="L43" s="19">
        <f aca="true" t="shared" si="30" ref="L43:M47">SUM(P43,T43,X43,AB43,AF43,AJ43)</f>
        <v>10</v>
      </c>
      <c r="M43" s="18">
        <f t="shared" si="30"/>
        <v>35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>
        <v>15</v>
      </c>
      <c r="AE43" s="21">
        <v>15</v>
      </c>
      <c r="AF43" s="21">
        <v>10</v>
      </c>
      <c r="AG43" s="21">
        <v>35</v>
      </c>
      <c r="AH43" s="21"/>
      <c r="AI43" s="21"/>
      <c r="AJ43" s="21"/>
      <c r="AK43" s="21"/>
      <c r="AL43" s="21"/>
      <c r="AM43" s="21"/>
      <c r="AN43" s="21"/>
      <c r="AO43" s="21"/>
      <c r="AP43" s="21">
        <v>3</v>
      </c>
      <c r="AQ43" s="21"/>
      <c r="AR43" s="21">
        <v>2</v>
      </c>
      <c r="AS43" s="21">
        <v>3</v>
      </c>
      <c r="AT43" s="21"/>
      <c r="AU43" s="21"/>
      <c r="AW43" s="30"/>
      <c r="AX43" s="31"/>
      <c r="AY43" s="31"/>
      <c r="AZ43" s="31"/>
    </row>
    <row r="44" spans="1:52" s="9" customFormat="1" ht="36" customHeight="1">
      <c r="A44" s="15" t="s">
        <v>27</v>
      </c>
      <c r="B44" s="16" t="s">
        <v>116</v>
      </c>
      <c r="C44" s="17" t="s">
        <v>62</v>
      </c>
      <c r="D44" s="18">
        <f t="shared" si="19"/>
        <v>75</v>
      </c>
      <c r="E44" s="18">
        <f t="shared" si="20"/>
        <v>40</v>
      </c>
      <c r="F44" s="19">
        <f t="shared" si="29"/>
        <v>15</v>
      </c>
      <c r="G44" s="19">
        <f t="shared" si="29"/>
        <v>15</v>
      </c>
      <c r="H44" s="20"/>
      <c r="I44" s="20"/>
      <c r="J44" s="20">
        <v>15</v>
      </c>
      <c r="K44" s="20"/>
      <c r="L44" s="19">
        <f t="shared" si="30"/>
        <v>10</v>
      </c>
      <c r="M44" s="18">
        <f t="shared" si="30"/>
        <v>35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>
        <v>15</v>
      </c>
      <c r="AE44" s="21">
        <v>15</v>
      </c>
      <c r="AF44" s="21">
        <v>10</v>
      </c>
      <c r="AG44" s="21">
        <v>35</v>
      </c>
      <c r="AH44" s="21"/>
      <c r="AI44" s="21"/>
      <c r="AJ44" s="21"/>
      <c r="AK44" s="21"/>
      <c r="AL44" s="21"/>
      <c r="AM44" s="21"/>
      <c r="AN44" s="21"/>
      <c r="AO44" s="21"/>
      <c r="AP44" s="21">
        <v>3</v>
      </c>
      <c r="AQ44" s="21"/>
      <c r="AR44" s="21">
        <v>2</v>
      </c>
      <c r="AS44" s="21">
        <v>3</v>
      </c>
      <c r="AT44" s="21"/>
      <c r="AU44" s="21"/>
      <c r="AW44" s="30"/>
      <c r="AX44" s="31"/>
      <c r="AY44" s="31"/>
      <c r="AZ44" s="31"/>
    </row>
    <row r="45" spans="1:52" s="35" customFormat="1" ht="36" customHeight="1">
      <c r="A45" s="15" t="s">
        <v>28</v>
      </c>
      <c r="B45" s="16" t="s">
        <v>152</v>
      </c>
      <c r="C45" s="17" t="s">
        <v>153</v>
      </c>
      <c r="D45" s="18">
        <f>SUM(E45,M45)</f>
        <v>125</v>
      </c>
      <c r="E45" s="18">
        <f>SUM(F45:G45,L45)</f>
        <v>110</v>
      </c>
      <c r="F45" s="19">
        <f t="shared" si="29"/>
        <v>0</v>
      </c>
      <c r="G45" s="19">
        <f t="shared" si="29"/>
        <v>90</v>
      </c>
      <c r="H45" s="20"/>
      <c r="I45" s="20">
        <v>90</v>
      </c>
      <c r="J45" s="20"/>
      <c r="K45" s="20"/>
      <c r="L45" s="19">
        <f t="shared" si="30"/>
        <v>20</v>
      </c>
      <c r="M45" s="18">
        <f t="shared" si="30"/>
        <v>15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>
        <v>60</v>
      </c>
      <c r="AF45" s="21">
        <v>10</v>
      </c>
      <c r="AG45" s="21">
        <v>5</v>
      </c>
      <c r="AH45" s="21"/>
      <c r="AI45" s="21">
        <v>30</v>
      </c>
      <c r="AJ45" s="21">
        <v>10</v>
      </c>
      <c r="AK45" s="21">
        <v>10</v>
      </c>
      <c r="AL45" s="21"/>
      <c r="AM45" s="21"/>
      <c r="AN45" s="21"/>
      <c r="AO45" s="21"/>
      <c r="AP45" s="21">
        <v>3</v>
      </c>
      <c r="AQ45" s="21">
        <v>2</v>
      </c>
      <c r="AR45" s="21">
        <v>4</v>
      </c>
      <c r="AS45" s="21">
        <v>5</v>
      </c>
      <c r="AT45" s="21"/>
      <c r="AU45" s="21"/>
      <c r="AW45" s="36"/>
      <c r="AX45" s="37"/>
      <c r="AY45" s="37"/>
      <c r="AZ45" s="37"/>
    </row>
    <row r="46" spans="1:52" s="35" customFormat="1" ht="36" customHeight="1">
      <c r="A46" s="15" t="s">
        <v>61</v>
      </c>
      <c r="B46" s="16" t="s">
        <v>156</v>
      </c>
      <c r="C46" s="17" t="s">
        <v>79</v>
      </c>
      <c r="D46" s="18">
        <f>SUM(E46,M46)</f>
        <v>50</v>
      </c>
      <c r="E46" s="18">
        <f>SUM(F46:G46,L46)</f>
        <v>35</v>
      </c>
      <c r="F46" s="19">
        <f t="shared" si="29"/>
        <v>0</v>
      </c>
      <c r="G46" s="19">
        <f t="shared" si="29"/>
        <v>30</v>
      </c>
      <c r="H46" s="20"/>
      <c r="I46" s="20">
        <v>30</v>
      </c>
      <c r="J46" s="20"/>
      <c r="K46" s="20"/>
      <c r="L46" s="19">
        <f t="shared" si="30"/>
        <v>5</v>
      </c>
      <c r="M46" s="18">
        <f t="shared" si="30"/>
        <v>15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>
        <v>30</v>
      </c>
      <c r="AJ46" s="21">
        <v>5</v>
      </c>
      <c r="AK46" s="21">
        <v>15</v>
      </c>
      <c r="AL46" s="21"/>
      <c r="AM46" s="21"/>
      <c r="AN46" s="21"/>
      <c r="AO46" s="21"/>
      <c r="AP46" s="21"/>
      <c r="AQ46" s="21">
        <v>2</v>
      </c>
      <c r="AR46" s="21">
        <v>1</v>
      </c>
      <c r="AS46" s="21">
        <v>2</v>
      </c>
      <c r="AT46" s="21"/>
      <c r="AU46" s="21"/>
      <c r="AW46" s="36"/>
      <c r="AX46" s="37"/>
      <c r="AY46" s="37"/>
      <c r="AZ46" s="37"/>
    </row>
    <row r="47" spans="1:52" s="9" customFormat="1" ht="36" customHeight="1">
      <c r="A47" s="15" t="s">
        <v>111</v>
      </c>
      <c r="B47" s="16" t="s">
        <v>87</v>
      </c>
      <c r="C47" s="17" t="s">
        <v>83</v>
      </c>
      <c r="D47" s="18">
        <f t="shared" si="19"/>
        <v>50</v>
      </c>
      <c r="E47" s="18">
        <f t="shared" si="20"/>
        <v>35</v>
      </c>
      <c r="F47" s="19">
        <f t="shared" si="29"/>
        <v>15</v>
      </c>
      <c r="G47" s="19">
        <f t="shared" si="29"/>
        <v>15</v>
      </c>
      <c r="H47" s="20">
        <v>15</v>
      </c>
      <c r="I47" s="20"/>
      <c r="J47" s="20"/>
      <c r="K47" s="20"/>
      <c r="L47" s="19">
        <f t="shared" si="30"/>
        <v>5</v>
      </c>
      <c r="M47" s="18">
        <f t="shared" si="30"/>
        <v>15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>
        <v>15</v>
      </c>
      <c r="AI47" s="21">
        <v>15</v>
      </c>
      <c r="AJ47" s="21">
        <v>5</v>
      </c>
      <c r="AK47" s="21">
        <v>15</v>
      </c>
      <c r="AL47" s="21"/>
      <c r="AM47" s="21"/>
      <c r="AN47" s="21"/>
      <c r="AO47" s="21"/>
      <c r="AP47" s="21"/>
      <c r="AQ47" s="21">
        <v>2</v>
      </c>
      <c r="AR47" s="21">
        <v>1</v>
      </c>
      <c r="AS47" s="21">
        <v>2</v>
      </c>
      <c r="AT47" s="21"/>
      <c r="AU47" s="21"/>
      <c r="AW47" s="30"/>
      <c r="AX47" s="31"/>
      <c r="AY47" s="31"/>
      <c r="AZ47" s="31"/>
    </row>
    <row r="48" spans="1:52" s="9" customFormat="1" ht="36" customHeight="1">
      <c r="A48" s="15" t="s">
        <v>127</v>
      </c>
      <c r="B48" s="16" t="s">
        <v>89</v>
      </c>
      <c r="C48" s="17" t="s">
        <v>79</v>
      </c>
      <c r="D48" s="18">
        <f t="shared" si="19"/>
        <v>75</v>
      </c>
      <c r="E48" s="18">
        <f t="shared" si="20"/>
        <v>40</v>
      </c>
      <c r="F48" s="19">
        <f t="shared" si="25"/>
        <v>0</v>
      </c>
      <c r="G48" s="19">
        <f t="shared" si="26"/>
        <v>30</v>
      </c>
      <c r="H48" s="20"/>
      <c r="I48" s="20">
        <v>30</v>
      </c>
      <c r="J48" s="20"/>
      <c r="K48" s="20"/>
      <c r="L48" s="19">
        <f t="shared" si="27"/>
        <v>10</v>
      </c>
      <c r="M48" s="18">
        <f t="shared" si="28"/>
        <v>35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>
        <v>30</v>
      </c>
      <c r="AJ48" s="21">
        <v>10</v>
      </c>
      <c r="AK48" s="21">
        <v>35</v>
      </c>
      <c r="AL48" s="21"/>
      <c r="AM48" s="21"/>
      <c r="AN48" s="21"/>
      <c r="AO48" s="21"/>
      <c r="AP48" s="21"/>
      <c r="AQ48" s="21">
        <v>3</v>
      </c>
      <c r="AR48" s="21">
        <v>2</v>
      </c>
      <c r="AS48" s="21">
        <v>3</v>
      </c>
      <c r="AT48" s="21"/>
      <c r="AU48" s="21"/>
      <c r="AW48" s="30"/>
      <c r="AX48" s="31"/>
      <c r="AY48" s="31"/>
      <c r="AZ48" s="31"/>
    </row>
    <row r="49" spans="1:52" s="9" customFormat="1" ht="36" customHeight="1">
      <c r="A49" s="15" t="s">
        <v>151</v>
      </c>
      <c r="B49" s="16" t="s">
        <v>142</v>
      </c>
      <c r="C49" s="17" t="s">
        <v>80</v>
      </c>
      <c r="D49" s="18">
        <f t="shared" si="19"/>
        <v>300</v>
      </c>
      <c r="E49" s="18">
        <f t="shared" si="20"/>
        <v>145</v>
      </c>
      <c r="F49" s="19">
        <f t="shared" si="25"/>
        <v>0</v>
      </c>
      <c r="G49" s="19">
        <f t="shared" si="26"/>
        <v>75</v>
      </c>
      <c r="H49" s="20"/>
      <c r="I49" s="20"/>
      <c r="J49" s="20">
        <v>75</v>
      </c>
      <c r="K49" s="20"/>
      <c r="L49" s="19">
        <f t="shared" si="27"/>
        <v>70</v>
      </c>
      <c r="M49" s="18">
        <f t="shared" si="28"/>
        <v>155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>
        <v>15</v>
      </c>
      <c r="AB49" s="21"/>
      <c r="AC49" s="21">
        <v>10</v>
      </c>
      <c r="AD49" s="21"/>
      <c r="AE49" s="21">
        <v>30</v>
      </c>
      <c r="AF49" s="21">
        <v>30</v>
      </c>
      <c r="AG49" s="21">
        <v>40</v>
      </c>
      <c r="AH49" s="21"/>
      <c r="AI49" s="21">
        <v>30</v>
      </c>
      <c r="AJ49" s="21">
        <v>40</v>
      </c>
      <c r="AK49" s="21">
        <v>105</v>
      </c>
      <c r="AL49" s="21"/>
      <c r="AM49" s="21"/>
      <c r="AN49" s="21"/>
      <c r="AO49" s="21">
        <v>1</v>
      </c>
      <c r="AP49" s="21">
        <v>4</v>
      </c>
      <c r="AQ49" s="21">
        <v>7</v>
      </c>
      <c r="AR49" s="21">
        <v>6</v>
      </c>
      <c r="AS49" s="21">
        <v>12</v>
      </c>
      <c r="AT49" s="21"/>
      <c r="AU49" s="21">
        <v>12</v>
      </c>
      <c r="AW49" s="30"/>
      <c r="AX49" s="31"/>
      <c r="AY49" s="31"/>
      <c r="AZ49" s="31"/>
    </row>
    <row r="50" spans="1:52" s="9" customFormat="1" ht="36" customHeight="1">
      <c r="A50" s="15" t="s">
        <v>155</v>
      </c>
      <c r="B50" s="16" t="s">
        <v>94</v>
      </c>
      <c r="C50" s="17" t="s">
        <v>81</v>
      </c>
      <c r="D50" s="18">
        <f t="shared" si="19"/>
        <v>450</v>
      </c>
      <c r="E50" s="18">
        <f t="shared" si="20"/>
        <v>0</v>
      </c>
      <c r="F50" s="19">
        <f t="shared" si="25"/>
        <v>0</v>
      </c>
      <c r="G50" s="19">
        <f t="shared" si="26"/>
        <v>0</v>
      </c>
      <c r="H50" s="20"/>
      <c r="I50" s="20"/>
      <c r="J50" s="20"/>
      <c r="K50" s="20"/>
      <c r="L50" s="19">
        <f t="shared" si="27"/>
        <v>0</v>
      </c>
      <c r="M50" s="18">
        <f t="shared" si="28"/>
        <v>450</v>
      </c>
      <c r="N50" s="21"/>
      <c r="O50" s="21"/>
      <c r="P50" s="21"/>
      <c r="Q50" s="21"/>
      <c r="R50" s="21"/>
      <c r="S50" s="21"/>
      <c r="T50" s="21"/>
      <c r="U50" s="21">
        <v>225</v>
      </c>
      <c r="V50" s="21"/>
      <c r="W50" s="21"/>
      <c r="X50" s="21"/>
      <c r="Y50" s="21"/>
      <c r="Z50" s="21"/>
      <c r="AA50" s="21"/>
      <c r="AB50" s="21"/>
      <c r="AC50" s="21">
        <v>225</v>
      </c>
      <c r="AD50" s="21"/>
      <c r="AE50" s="21"/>
      <c r="AF50" s="21"/>
      <c r="AG50" s="21"/>
      <c r="AH50" s="21"/>
      <c r="AI50" s="21"/>
      <c r="AJ50" s="21"/>
      <c r="AK50" s="21"/>
      <c r="AL50" s="21"/>
      <c r="AM50" s="21">
        <v>9</v>
      </c>
      <c r="AN50" s="21"/>
      <c r="AO50" s="21">
        <v>9</v>
      </c>
      <c r="AP50" s="21"/>
      <c r="AQ50" s="21"/>
      <c r="AR50" s="21"/>
      <c r="AS50" s="21">
        <v>18</v>
      </c>
      <c r="AT50" s="21"/>
      <c r="AU50" s="21">
        <v>18</v>
      </c>
      <c r="AW50" s="30"/>
      <c r="AX50" s="31"/>
      <c r="AY50" s="31"/>
      <c r="AZ50" s="31"/>
    </row>
    <row r="51" spans="1:52" s="14" customFormat="1" ht="36" customHeight="1">
      <c r="A51" s="1" t="s">
        <v>59</v>
      </c>
      <c r="B51" s="11" t="s">
        <v>104</v>
      </c>
      <c r="C51" s="1"/>
      <c r="D51" s="12">
        <f aca="true" t="shared" si="31" ref="D51:AU51">SUM(D52:D58)</f>
        <v>500</v>
      </c>
      <c r="E51" s="12">
        <f t="shared" si="31"/>
        <v>275</v>
      </c>
      <c r="F51" s="13">
        <f t="shared" si="31"/>
        <v>0</v>
      </c>
      <c r="G51" s="13">
        <f t="shared" si="31"/>
        <v>225</v>
      </c>
      <c r="H51" s="13">
        <f t="shared" si="31"/>
        <v>45</v>
      </c>
      <c r="I51" s="13">
        <f t="shared" si="31"/>
        <v>180</v>
      </c>
      <c r="J51" s="13">
        <f t="shared" si="31"/>
        <v>0</v>
      </c>
      <c r="K51" s="13">
        <f t="shared" si="31"/>
        <v>0</v>
      </c>
      <c r="L51" s="13">
        <f t="shared" si="31"/>
        <v>50</v>
      </c>
      <c r="M51" s="12">
        <f t="shared" si="31"/>
        <v>225</v>
      </c>
      <c r="N51" s="13">
        <f t="shared" si="31"/>
        <v>0</v>
      </c>
      <c r="O51" s="13">
        <f t="shared" si="31"/>
        <v>0</v>
      </c>
      <c r="P51" s="13">
        <f t="shared" si="31"/>
        <v>0</v>
      </c>
      <c r="Q51" s="13">
        <f t="shared" si="31"/>
        <v>0</v>
      </c>
      <c r="R51" s="13">
        <f t="shared" si="31"/>
        <v>0</v>
      </c>
      <c r="S51" s="13">
        <f t="shared" si="31"/>
        <v>0</v>
      </c>
      <c r="T51" s="13">
        <f t="shared" si="31"/>
        <v>0</v>
      </c>
      <c r="U51" s="13">
        <f t="shared" si="31"/>
        <v>0</v>
      </c>
      <c r="V51" s="13">
        <f t="shared" si="31"/>
        <v>0</v>
      </c>
      <c r="W51" s="13">
        <f t="shared" si="31"/>
        <v>0</v>
      </c>
      <c r="X51" s="13">
        <f t="shared" si="31"/>
        <v>0</v>
      </c>
      <c r="Y51" s="13">
        <f t="shared" si="31"/>
        <v>0</v>
      </c>
      <c r="Z51" s="13">
        <f t="shared" si="31"/>
        <v>0</v>
      </c>
      <c r="AA51" s="13">
        <f t="shared" si="31"/>
        <v>0</v>
      </c>
      <c r="AB51" s="13">
        <f t="shared" si="31"/>
        <v>0</v>
      </c>
      <c r="AC51" s="13">
        <f t="shared" si="31"/>
        <v>0</v>
      </c>
      <c r="AD51" s="13">
        <f t="shared" si="31"/>
        <v>0</v>
      </c>
      <c r="AE51" s="13">
        <f t="shared" si="31"/>
        <v>105</v>
      </c>
      <c r="AF51" s="13">
        <f t="shared" si="31"/>
        <v>25</v>
      </c>
      <c r="AG51" s="13">
        <f t="shared" si="31"/>
        <v>95</v>
      </c>
      <c r="AH51" s="13">
        <f t="shared" si="31"/>
        <v>0</v>
      </c>
      <c r="AI51" s="13">
        <f t="shared" si="31"/>
        <v>120</v>
      </c>
      <c r="AJ51" s="13">
        <f t="shared" si="31"/>
        <v>25</v>
      </c>
      <c r="AK51" s="13">
        <f t="shared" si="31"/>
        <v>130</v>
      </c>
      <c r="AL51" s="13">
        <f t="shared" si="31"/>
        <v>0</v>
      </c>
      <c r="AM51" s="13">
        <f t="shared" si="31"/>
        <v>0</v>
      </c>
      <c r="AN51" s="13">
        <f t="shared" si="31"/>
        <v>0</v>
      </c>
      <c r="AO51" s="13">
        <f t="shared" si="31"/>
        <v>0</v>
      </c>
      <c r="AP51" s="13">
        <f t="shared" si="31"/>
        <v>9</v>
      </c>
      <c r="AQ51" s="13">
        <f t="shared" si="31"/>
        <v>11</v>
      </c>
      <c r="AR51" s="13">
        <f t="shared" si="31"/>
        <v>12</v>
      </c>
      <c r="AS51" s="13">
        <f t="shared" si="31"/>
        <v>20</v>
      </c>
      <c r="AT51" s="13">
        <f t="shared" si="31"/>
        <v>0</v>
      </c>
      <c r="AU51" s="13">
        <f t="shared" si="31"/>
        <v>20</v>
      </c>
      <c r="AW51" s="30"/>
      <c r="AX51" s="31"/>
      <c r="AY51" s="31"/>
      <c r="AZ51" s="31"/>
    </row>
    <row r="52" spans="1:52" s="9" customFormat="1" ht="36" customHeight="1">
      <c r="A52" s="15" t="s">
        <v>10</v>
      </c>
      <c r="B52" s="16" t="s">
        <v>118</v>
      </c>
      <c r="C52" s="17" t="s">
        <v>62</v>
      </c>
      <c r="D52" s="18">
        <f aca="true" t="shared" si="32" ref="D52:D58">SUM(E52,M52)</f>
        <v>75</v>
      </c>
      <c r="E52" s="18">
        <f aca="true" t="shared" si="33" ref="E52:E58">SUM(F52:G52,L52)</f>
        <v>40</v>
      </c>
      <c r="F52" s="19">
        <f aca="true" t="shared" si="34" ref="F52:F58">SUM(N52,R52,V52,Z52,AD52,AH52)</f>
        <v>0</v>
      </c>
      <c r="G52" s="19">
        <f aca="true" t="shared" si="35" ref="G52:G58">SUM(O52,S52,W52,AA52,AE52,AI52)</f>
        <v>30</v>
      </c>
      <c r="H52" s="20">
        <v>30</v>
      </c>
      <c r="I52" s="20"/>
      <c r="J52" s="20"/>
      <c r="K52" s="20"/>
      <c r="L52" s="19">
        <f aca="true" t="shared" si="36" ref="L52:L58">SUM(P52,T52,X52,AB52,AF52,AJ52)</f>
        <v>10</v>
      </c>
      <c r="M52" s="18">
        <f aca="true" t="shared" si="37" ref="M52:M58">SUM(Q52,U52,Y52,AC52,AG52,AK52)</f>
        <v>35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>
        <v>30</v>
      </c>
      <c r="AF52" s="21">
        <v>10</v>
      </c>
      <c r="AG52" s="21">
        <v>35</v>
      </c>
      <c r="AH52" s="21"/>
      <c r="AI52" s="21"/>
      <c r="AJ52" s="21"/>
      <c r="AK52" s="21"/>
      <c r="AL52" s="21"/>
      <c r="AM52" s="21"/>
      <c r="AN52" s="21"/>
      <c r="AO52" s="21"/>
      <c r="AP52" s="21">
        <v>3</v>
      </c>
      <c r="AQ52" s="21"/>
      <c r="AR52" s="21">
        <v>2</v>
      </c>
      <c r="AS52" s="21">
        <v>3</v>
      </c>
      <c r="AT52" s="21"/>
      <c r="AU52" s="21">
        <v>3</v>
      </c>
      <c r="AW52" s="30"/>
      <c r="AX52" s="31"/>
      <c r="AY52" s="31"/>
      <c r="AZ52" s="31"/>
    </row>
    <row r="53" spans="1:52" s="9" customFormat="1" ht="36" customHeight="1">
      <c r="A53" s="15" t="s">
        <v>9</v>
      </c>
      <c r="B53" s="16" t="s">
        <v>120</v>
      </c>
      <c r="C53" s="17" t="s">
        <v>67</v>
      </c>
      <c r="D53" s="18">
        <f t="shared" si="32"/>
        <v>75</v>
      </c>
      <c r="E53" s="18">
        <f t="shared" si="33"/>
        <v>40</v>
      </c>
      <c r="F53" s="19">
        <f t="shared" si="34"/>
        <v>0</v>
      </c>
      <c r="G53" s="19">
        <f>SUM(O53,S53,W53,AA53,AE53,AI53)</f>
        <v>30</v>
      </c>
      <c r="H53" s="20"/>
      <c r="I53" s="20">
        <v>30</v>
      </c>
      <c r="J53" s="20"/>
      <c r="K53" s="20"/>
      <c r="L53" s="19">
        <f>SUM(P53,T53,X53,AB53,AF53,AJ53)</f>
        <v>10</v>
      </c>
      <c r="M53" s="18">
        <f>SUM(Q53,U53,Y53,AC53,AG53,AK53)</f>
        <v>35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>
        <v>30</v>
      </c>
      <c r="AF53" s="21">
        <v>10</v>
      </c>
      <c r="AG53" s="21">
        <v>35</v>
      </c>
      <c r="AH53" s="21"/>
      <c r="AI53" s="21"/>
      <c r="AJ53" s="21"/>
      <c r="AK53" s="21"/>
      <c r="AL53" s="21"/>
      <c r="AM53" s="21"/>
      <c r="AN53" s="21"/>
      <c r="AO53" s="21"/>
      <c r="AP53" s="21">
        <v>3</v>
      </c>
      <c r="AQ53" s="21"/>
      <c r="AR53" s="21">
        <v>2</v>
      </c>
      <c r="AS53" s="21">
        <v>3</v>
      </c>
      <c r="AT53" s="21"/>
      <c r="AU53" s="21">
        <v>3</v>
      </c>
      <c r="AW53" s="30"/>
      <c r="AX53" s="31"/>
      <c r="AY53" s="31"/>
      <c r="AZ53" s="31"/>
    </row>
    <row r="54" spans="1:52" s="9" customFormat="1" ht="36" customHeight="1">
      <c r="A54" s="15" t="s">
        <v>8</v>
      </c>
      <c r="B54" s="16" t="s">
        <v>119</v>
      </c>
      <c r="C54" s="17" t="s">
        <v>62</v>
      </c>
      <c r="D54" s="18">
        <f t="shared" si="32"/>
        <v>75</v>
      </c>
      <c r="E54" s="18">
        <f t="shared" si="33"/>
        <v>50</v>
      </c>
      <c r="F54" s="19">
        <f t="shared" si="34"/>
        <v>0</v>
      </c>
      <c r="G54" s="19">
        <f t="shared" si="35"/>
        <v>45</v>
      </c>
      <c r="H54" s="20"/>
      <c r="I54" s="20">
        <v>45</v>
      </c>
      <c r="J54" s="20"/>
      <c r="K54" s="20"/>
      <c r="L54" s="19">
        <f t="shared" si="36"/>
        <v>5</v>
      </c>
      <c r="M54" s="18">
        <f t="shared" si="37"/>
        <v>25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>
        <v>45</v>
      </c>
      <c r="AF54" s="21">
        <v>5</v>
      </c>
      <c r="AG54" s="21">
        <v>25</v>
      </c>
      <c r="AH54" s="21"/>
      <c r="AI54" s="21"/>
      <c r="AJ54" s="21"/>
      <c r="AK54" s="21"/>
      <c r="AL54" s="21"/>
      <c r="AM54" s="21"/>
      <c r="AN54" s="21"/>
      <c r="AO54" s="21"/>
      <c r="AP54" s="21">
        <v>3</v>
      </c>
      <c r="AQ54" s="21"/>
      <c r="AR54" s="21">
        <v>2</v>
      </c>
      <c r="AS54" s="21">
        <v>3</v>
      </c>
      <c r="AT54" s="21"/>
      <c r="AU54" s="21">
        <v>3</v>
      </c>
      <c r="AW54" s="30"/>
      <c r="AX54" s="31"/>
      <c r="AY54" s="31"/>
      <c r="AZ54" s="31"/>
    </row>
    <row r="55" spans="1:52" s="9" customFormat="1" ht="36" customHeight="1">
      <c r="A55" s="15" t="s">
        <v>7</v>
      </c>
      <c r="B55" s="16" t="s">
        <v>117</v>
      </c>
      <c r="C55" s="17" t="s">
        <v>79</v>
      </c>
      <c r="D55" s="18">
        <f t="shared" si="32"/>
        <v>50</v>
      </c>
      <c r="E55" s="18">
        <f t="shared" si="33"/>
        <v>20</v>
      </c>
      <c r="F55" s="19">
        <f t="shared" si="34"/>
        <v>0</v>
      </c>
      <c r="G55" s="19">
        <f>SUM(O55,S55,W55,AA55,AE55,AI55)</f>
        <v>15</v>
      </c>
      <c r="H55" s="20">
        <v>15</v>
      </c>
      <c r="I55" s="20"/>
      <c r="J55" s="20"/>
      <c r="K55" s="20"/>
      <c r="L55" s="19">
        <f>SUM(P55,T55,X55,AB55,AF55,AJ55)</f>
        <v>5</v>
      </c>
      <c r="M55" s="18">
        <f>SUM(Q55,U55,Y55,AC55,AG55,AK55)</f>
        <v>30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>
        <v>15</v>
      </c>
      <c r="AJ55" s="21">
        <v>5</v>
      </c>
      <c r="AK55" s="21">
        <v>30</v>
      </c>
      <c r="AL55" s="21"/>
      <c r="AM55" s="21"/>
      <c r="AN55" s="21"/>
      <c r="AO55" s="21"/>
      <c r="AP55" s="21"/>
      <c r="AQ55" s="21">
        <v>2</v>
      </c>
      <c r="AR55" s="21">
        <v>1</v>
      </c>
      <c r="AS55" s="21">
        <v>2</v>
      </c>
      <c r="AT55" s="21"/>
      <c r="AU55" s="21">
        <v>2</v>
      </c>
      <c r="AW55" s="30"/>
      <c r="AX55" s="31"/>
      <c r="AY55" s="31"/>
      <c r="AZ55" s="31"/>
    </row>
    <row r="56" spans="1:52" s="9" customFormat="1" ht="36" customHeight="1">
      <c r="A56" s="15" t="s">
        <v>6</v>
      </c>
      <c r="B56" s="16" t="s">
        <v>124</v>
      </c>
      <c r="C56" s="17" t="s">
        <v>83</v>
      </c>
      <c r="D56" s="18">
        <f t="shared" si="32"/>
        <v>75</v>
      </c>
      <c r="E56" s="18">
        <f t="shared" si="33"/>
        <v>50</v>
      </c>
      <c r="F56" s="19">
        <f t="shared" si="34"/>
        <v>0</v>
      </c>
      <c r="G56" s="19">
        <f>SUM(O56,S56,W56,AA56,AE56,AI56)</f>
        <v>45</v>
      </c>
      <c r="H56" s="20"/>
      <c r="I56" s="20">
        <v>45</v>
      </c>
      <c r="J56" s="20"/>
      <c r="K56" s="20"/>
      <c r="L56" s="19">
        <f>SUM(P56,T56,X56,AB56,AF56,AJ56)</f>
        <v>5</v>
      </c>
      <c r="M56" s="18">
        <f>SUM(Q56,U56,Y56,AC56,AG56,AK56)</f>
        <v>25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>
        <v>45</v>
      </c>
      <c r="AJ56" s="21">
        <v>5</v>
      </c>
      <c r="AK56" s="21">
        <v>25</v>
      </c>
      <c r="AL56" s="21"/>
      <c r="AM56" s="21"/>
      <c r="AN56" s="21"/>
      <c r="AO56" s="21"/>
      <c r="AP56" s="21"/>
      <c r="AQ56" s="21">
        <v>3</v>
      </c>
      <c r="AR56" s="21">
        <v>2</v>
      </c>
      <c r="AS56" s="21">
        <v>3</v>
      </c>
      <c r="AT56" s="21"/>
      <c r="AU56" s="21">
        <v>3</v>
      </c>
      <c r="AW56" s="30"/>
      <c r="AX56" s="31"/>
      <c r="AY56" s="31"/>
      <c r="AZ56" s="31"/>
    </row>
    <row r="57" spans="1:52" s="9" customFormat="1" ht="36" customHeight="1">
      <c r="A57" s="15" t="s">
        <v>5</v>
      </c>
      <c r="B57" s="16" t="s">
        <v>85</v>
      </c>
      <c r="C57" s="17" t="s">
        <v>79</v>
      </c>
      <c r="D57" s="18">
        <f t="shared" si="32"/>
        <v>75</v>
      </c>
      <c r="E57" s="18">
        <f t="shared" si="33"/>
        <v>50</v>
      </c>
      <c r="F57" s="19">
        <f t="shared" si="34"/>
        <v>0</v>
      </c>
      <c r="G57" s="19">
        <f t="shared" si="35"/>
        <v>45</v>
      </c>
      <c r="H57" s="20"/>
      <c r="I57" s="20">
        <v>45</v>
      </c>
      <c r="J57" s="20"/>
      <c r="K57" s="20"/>
      <c r="L57" s="19">
        <f t="shared" si="36"/>
        <v>5</v>
      </c>
      <c r="M57" s="18">
        <f t="shared" si="37"/>
        <v>25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45</v>
      </c>
      <c r="AJ57" s="21">
        <v>5</v>
      </c>
      <c r="AK57" s="21">
        <v>25</v>
      </c>
      <c r="AL57" s="21"/>
      <c r="AM57" s="21"/>
      <c r="AN57" s="21"/>
      <c r="AO57" s="21"/>
      <c r="AP57" s="21"/>
      <c r="AQ57" s="21">
        <v>3</v>
      </c>
      <c r="AR57" s="21">
        <v>2</v>
      </c>
      <c r="AS57" s="21">
        <v>3</v>
      </c>
      <c r="AT57" s="21"/>
      <c r="AU57" s="21">
        <v>3</v>
      </c>
      <c r="AW57" s="30"/>
      <c r="AX57" s="31"/>
      <c r="AY57" s="31"/>
      <c r="AZ57" s="31"/>
    </row>
    <row r="58" spans="1:52" s="9" customFormat="1" ht="36" customHeight="1">
      <c r="A58" s="15" t="s">
        <v>20</v>
      </c>
      <c r="B58" s="16" t="s">
        <v>102</v>
      </c>
      <c r="C58" s="17" t="s">
        <v>79</v>
      </c>
      <c r="D58" s="18">
        <f t="shared" si="32"/>
        <v>75</v>
      </c>
      <c r="E58" s="18">
        <f t="shared" si="33"/>
        <v>25</v>
      </c>
      <c r="F58" s="19">
        <f t="shared" si="34"/>
        <v>0</v>
      </c>
      <c r="G58" s="19">
        <f t="shared" si="35"/>
        <v>15</v>
      </c>
      <c r="H58" s="20"/>
      <c r="I58" s="20">
        <v>15</v>
      </c>
      <c r="J58" s="20"/>
      <c r="K58" s="20"/>
      <c r="L58" s="19">
        <f t="shared" si="36"/>
        <v>10</v>
      </c>
      <c r="M58" s="18">
        <f t="shared" si="37"/>
        <v>50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>
        <v>15</v>
      </c>
      <c r="AJ58" s="21">
        <v>10</v>
      </c>
      <c r="AK58" s="21">
        <v>50</v>
      </c>
      <c r="AL58" s="21"/>
      <c r="AM58" s="21"/>
      <c r="AN58" s="21"/>
      <c r="AO58" s="21"/>
      <c r="AP58" s="21"/>
      <c r="AQ58" s="21">
        <v>3</v>
      </c>
      <c r="AR58" s="21">
        <v>1</v>
      </c>
      <c r="AS58" s="21">
        <v>3</v>
      </c>
      <c r="AT58" s="21"/>
      <c r="AU58" s="21">
        <v>3</v>
      </c>
      <c r="AW58" s="30"/>
      <c r="AX58" s="31"/>
      <c r="AY58" s="31"/>
      <c r="AZ58" s="31"/>
    </row>
    <row r="59" spans="1:52" s="14" customFormat="1" ht="36" customHeight="1">
      <c r="A59" s="1" t="s">
        <v>60</v>
      </c>
      <c r="B59" s="11" t="s">
        <v>132</v>
      </c>
      <c r="C59" s="1"/>
      <c r="D59" s="12">
        <f aca="true" t="shared" si="38" ref="D59:AU59">SUM(D60:D66)</f>
        <v>500</v>
      </c>
      <c r="E59" s="12">
        <f t="shared" si="38"/>
        <v>275</v>
      </c>
      <c r="F59" s="13">
        <f t="shared" si="38"/>
        <v>0</v>
      </c>
      <c r="G59" s="13">
        <f t="shared" si="38"/>
        <v>225</v>
      </c>
      <c r="H59" s="13">
        <f t="shared" si="38"/>
        <v>60</v>
      </c>
      <c r="I59" s="13">
        <f t="shared" si="38"/>
        <v>165</v>
      </c>
      <c r="J59" s="13">
        <f t="shared" si="38"/>
        <v>0</v>
      </c>
      <c r="K59" s="13">
        <f t="shared" si="38"/>
        <v>0</v>
      </c>
      <c r="L59" s="13">
        <f t="shared" si="38"/>
        <v>50</v>
      </c>
      <c r="M59" s="12">
        <f t="shared" si="38"/>
        <v>225</v>
      </c>
      <c r="N59" s="13">
        <f t="shared" si="38"/>
        <v>0</v>
      </c>
      <c r="O59" s="13">
        <f t="shared" si="38"/>
        <v>0</v>
      </c>
      <c r="P59" s="13">
        <f t="shared" si="38"/>
        <v>0</v>
      </c>
      <c r="Q59" s="13">
        <f t="shared" si="38"/>
        <v>0</v>
      </c>
      <c r="R59" s="13">
        <f t="shared" si="38"/>
        <v>0</v>
      </c>
      <c r="S59" s="13">
        <f t="shared" si="38"/>
        <v>0</v>
      </c>
      <c r="T59" s="13">
        <f t="shared" si="38"/>
        <v>0</v>
      </c>
      <c r="U59" s="13">
        <f t="shared" si="38"/>
        <v>0</v>
      </c>
      <c r="V59" s="13">
        <f t="shared" si="38"/>
        <v>0</v>
      </c>
      <c r="W59" s="13">
        <f t="shared" si="38"/>
        <v>0</v>
      </c>
      <c r="X59" s="13">
        <f t="shared" si="38"/>
        <v>0</v>
      </c>
      <c r="Y59" s="13">
        <f t="shared" si="38"/>
        <v>0</v>
      </c>
      <c r="Z59" s="13">
        <f t="shared" si="38"/>
        <v>0</v>
      </c>
      <c r="AA59" s="13">
        <f t="shared" si="38"/>
        <v>0</v>
      </c>
      <c r="AB59" s="13">
        <f t="shared" si="38"/>
        <v>0</v>
      </c>
      <c r="AC59" s="13">
        <f t="shared" si="38"/>
        <v>0</v>
      </c>
      <c r="AD59" s="13">
        <f t="shared" si="38"/>
        <v>0</v>
      </c>
      <c r="AE59" s="13">
        <f t="shared" si="38"/>
        <v>135</v>
      </c>
      <c r="AF59" s="13">
        <f t="shared" si="38"/>
        <v>25</v>
      </c>
      <c r="AG59" s="13">
        <f t="shared" si="38"/>
        <v>65</v>
      </c>
      <c r="AH59" s="13">
        <f t="shared" si="38"/>
        <v>0</v>
      </c>
      <c r="AI59" s="13">
        <f t="shared" si="38"/>
        <v>90</v>
      </c>
      <c r="AJ59" s="13">
        <f t="shared" si="38"/>
        <v>25</v>
      </c>
      <c r="AK59" s="13">
        <f t="shared" si="38"/>
        <v>160</v>
      </c>
      <c r="AL59" s="13">
        <f t="shared" si="38"/>
        <v>0</v>
      </c>
      <c r="AM59" s="13">
        <f t="shared" si="38"/>
        <v>0</v>
      </c>
      <c r="AN59" s="13">
        <f t="shared" si="38"/>
        <v>0</v>
      </c>
      <c r="AO59" s="13">
        <f t="shared" si="38"/>
        <v>0</v>
      </c>
      <c r="AP59" s="13">
        <f t="shared" si="38"/>
        <v>9</v>
      </c>
      <c r="AQ59" s="13">
        <f t="shared" si="38"/>
        <v>11</v>
      </c>
      <c r="AR59" s="13">
        <f t="shared" si="38"/>
        <v>12</v>
      </c>
      <c r="AS59" s="13">
        <f t="shared" si="38"/>
        <v>20</v>
      </c>
      <c r="AT59" s="13">
        <f t="shared" si="38"/>
        <v>0</v>
      </c>
      <c r="AU59" s="13">
        <f t="shared" si="38"/>
        <v>20</v>
      </c>
      <c r="AW59" s="30"/>
      <c r="AX59" s="31"/>
      <c r="AY59" s="31"/>
      <c r="AZ59" s="31"/>
    </row>
    <row r="60" spans="1:52" s="9" customFormat="1" ht="36" customHeight="1">
      <c r="A60" s="15" t="s">
        <v>10</v>
      </c>
      <c r="B60" s="16" t="s">
        <v>135</v>
      </c>
      <c r="C60" s="17" t="s">
        <v>62</v>
      </c>
      <c r="D60" s="18">
        <f aca="true" t="shared" si="39" ref="D60:D66">SUM(E60,M60)</f>
        <v>75</v>
      </c>
      <c r="E60" s="18">
        <f aca="true" t="shared" si="40" ref="E60:E66">SUM(F60:G60,L60)</f>
        <v>55</v>
      </c>
      <c r="F60" s="19">
        <f aca="true" t="shared" si="41" ref="F60:F66">SUM(N60,R60,V60,Z60,AD60,AH60)</f>
        <v>0</v>
      </c>
      <c r="G60" s="19">
        <f aca="true" t="shared" si="42" ref="G60:G66">SUM(O60,S60,W60,AA60,AE60,AI60)</f>
        <v>45</v>
      </c>
      <c r="H60" s="20"/>
      <c r="I60" s="20">
        <v>45</v>
      </c>
      <c r="J60" s="20"/>
      <c r="K60" s="20"/>
      <c r="L60" s="19">
        <f aca="true" t="shared" si="43" ref="L60:L66">SUM(P60,T60,X60,AB60,AF60,AJ60)</f>
        <v>10</v>
      </c>
      <c r="M60" s="18">
        <f aca="true" t="shared" si="44" ref="M60:M66">SUM(Q60,U60,Y60,AC60,AG60,AK60)</f>
        <v>20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>
        <v>45</v>
      </c>
      <c r="AF60" s="21">
        <v>10</v>
      </c>
      <c r="AG60" s="21">
        <v>20</v>
      </c>
      <c r="AH60" s="21"/>
      <c r="AI60" s="21"/>
      <c r="AJ60" s="21"/>
      <c r="AK60" s="21"/>
      <c r="AL60" s="21"/>
      <c r="AM60" s="21"/>
      <c r="AN60" s="21"/>
      <c r="AO60" s="21"/>
      <c r="AP60" s="21">
        <v>3</v>
      </c>
      <c r="AQ60" s="21"/>
      <c r="AR60" s="21">
        <v>2</v>
      </c>
      <c r="AS60" s="21">
        <v>3</v>
      </c>
      <c r="AT60" s="21"/>
      <c r="AU60" s="21">
        <v>3</v>
      </c>
      <c r="AW60" s="30"/>
      <c r="AX60" s="31"/>
      <c r="AY60" s="31"/>
      <c r="AZ60" s="31"/>
    </row>
    <row r="61" spans="1:52" s="9" customFormat="1" ht="36" customHeight="1">
      <c r="A61" s="15" t="s">
        <v>9</v>
      </c>
      <c r="B61" s="16" t="s">
        <v>138</v>
      </c>
      <c r="C61" s="17" t="s">
        <v>67</v>
      </c>
      <c r="D61" s="18">
        <f t="shared" si="39"/>
        <v>50</v>
      </c>
      <c r="E61" s="18">
        <f t="shared" si="40"/>
        <v>35</v>
      </c>
      <c r="F61" s="19">
        <f t="shared" si="41"/>
        <v>0</v>
      </c>
      <c r="G61" s="19">
        <f t="shared" si="42"/>
        <v>30</v>
      </c>
      <c r="H61" s="20">
        <v>30</v>
      </c>
      <c r="I61" s="20"/>
      <c r="J61" s="20"/>
      <c r="K61" s="20"/>
      <c r="L61" s="19">
        <f t="shared" si="43"/>
        <v>5</v>
      </c>
      <c r="M61" s="18">
        <f t="shared" si="44"/>
        <v>15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>
        <v>30</v>
      </c>
      <c r="AF61" s="21">
        <v>5</v>
      </c>
      <c r="AG61" s="21">
        <v>15</v>
      </c>
      <c r="AH61" s="21"/>
      <c r="AI61" s="21"/>
      <c r="AJ61" s="21"/>
      <c r="AK61" s="21"/>
      <c r="AL61" s="21"/>
      <c r="AM61" s="21"/>
      <c r="AN61" s="21"/>
      <c r="AO61" s="21"/>
      <c r="AP61" s="21">
        <v>2</v>
      </c>
      <c r="AQ61" s="21"/>
      <c r="AR61" s="21">
        <v>2</v>
      </c>
      <c r="AS61" s="21">
        <v>2</v>
      </c>
      <c r="AT61" s="21"/>
      <c r="AU61" s="21">
        <v>2</v>
      </c>
      <c r="AW61" s="30"/>
      <c r="AX61" s="31"/>
      <c r="AY61" s="31"/>
      <c r="AZ61" s="31"/>
    </row>
    <row r="62" spans="1:52" s="9" customFormat="1" ht="36" customHeight="1">
      <c r="A62" s="15" t="s">
        <v>8</v>
      </c>
      <c r="B62" s="16" t="s">
        <v>137</v>
      </c>
      <c r="C62" s="17" t="s">
        <v>62</v>
      </c>
      <c r="D62" s="18">
        <f t="shared" si="39"/>
        <v>50</v>
      </c>
      <c r="E62" s="18">
        <f t="shared" si="40"/>
        <v>35</v>
      </c>
      <c r="F62" s="19">
        <f t="shared" si="41"/>
        <v>0</v>
      </c>
      <c r="G62" s="19">
        <f t="shared" si="42"/>
        <v>30</v>
      </c>
      <c r="H62" s="20">
        <v>30</v>
      </c>
      <c r="I62" s="20"/>
      <c r="J62" s="20"/>
      <c r="K62" s="20"/>
      <c r="L62" s="19">
        <f t="shared" si="43"/>
        <v>5</v>
      </c>
      <c r="M62" s="18">
        <f t="shared" si="44"/>
        <v>15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>
        <v>30</v>
      </c>
      <c r="AF62" s="21">
        <v>5</v>
      </c>
      <c r="AG62" s="21">
        <v>15</v>
      </c>
      <c r="AH62" s="21"/>
      <c r="AI62" s="21" t="s">
        <v>84</v>
      </c>
      <c r="AJ62" s="21"/>
      <c r="AK62" s="21"/>
      <c r="AL62" s="21"/>
      <c r="AM62" s="21"/>
      <c r="AN62" s="21"/>
      <c r="AO62" s="21"/>
      <c r="AP62" s="21">
        <v>2</v>
      </c>
      <c r="AQ62" s="21"/>
      <c r="AR62" s="21">
        <v>2</v>
      </c>
      <c r="AS62" s="21">
        <v>2</v>
      </c>
      <c r="AT62" s="21"/>
      <c r="AU62" s="21">
        <v>2</v>
      </c>
      <c r="AW62" s="30"/>
      <c r="AX62" s="31"/>
      <c r="AY62" s="31"/>
      <c r="AZ62" s="31"/>
    </row>
    <row r="63" spans="1:52" s="9" customFormat="1" ht="36" customHeight="1">
      <c r="A63" s="15" t="s">
        <v>7</v>
      </c>
      <c r="B63" s="16" t="s">
        <v>143</v>
      </c>
      <c r="C63" s="17" t="s">
        <v>67</v>
      </c>
      <c r="D63" s="18">
        <f t="shared" si="39"/>
        <v>50</v>
      </c>
      <c r="E63" s="18">
        <f t="shared" si="40"/>
        <v>35</v>
      </c>
      <c r="F63" s="19">
        <f t="shared" si="41"/>
        <v>0</v>
      </c>
      <c r="G63" s="19">
        <f t="shared" si="42"/>
        <v>30</v>
      </c>
      <c r="H63" s="20"/>
      <c r="I63" s="20">
        <v>30</v>
      </c>
      <c r="J63" s="20"/>
      <c r="K63" s="20"/>
      <c r="L63" s="19">
        <f t="shared" si="43"/>
        <v>5</v>
      </c>
      <c r="M63" s="18">
        <f t="shared" si="44"/>
        <v>15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>
        <v>30</v>
      </c>
      <c r="AF63" s="21">
        <v>5</v>
      </c>
      <c r="AG63" s="21">
        <v>15</v>
      </c>
      <c r="AH63" s="21"/>
      <c r="AI63" s="21"/>
      <c r="AJ63" s="21"/>
      <c r="AK63" s="21"/>
      <c r="AL63" s="21"/>
      <c r="AM63" s="21"/>
      <c r="AN63" s="21"/>
      <c r="AO63" s="21"/>
      <c r="AP63" s="21">
        <v>2</v>
      </c>
      <c r="AQ63" s="21"/>
      <c r="AR63" s="21">
        <v>1</v>
      </c>
      <c r="AS63" s="21">
        <v>2</v>
      </c>
      <c r="AT63" s="21"/>
      <c r="AU63" s="21">
        <v>2</v>
      </c>
      <c r="AW63" s="30"/>
      <c r="AX63" s="31"/>
      <c r="AY63" s="31"/>
      <c r="AZ63" s="31"/>
    </row>
    <row r="64" spans="1:52" s="9" customFormat="1" ht="36" customHeight="1">
      <c r="A64" s="15" t="s">
        <v>6</v>
      </c>
      <c r="B64" s="16" t="s">
        <v>136</v>
      </c>
      <c r="C64" s="17" t="s">
        <v>83</v>
      </c>
      <c r="D64" s="18">
        <f t="shared" si="39"/>
        <v>100</v>
      </c>
      <c r="E64" s="18">
        <f t="shared" si="40"/>
        <v>50</v>
      </c>
      <c r="F64" s="19">
        <f t="shared" si="41"/>
        <v>0</v>
      </c>
      <c r="G64" s="19">
        <f t="shared" si="42"/>
        <v>45</v>
      </c>
      <c r="H64" s="20"/>
      <c r="I64" s="20">
        <v>45</v>
      </c>
      <c r="J64" s="20"/>
      <c r="K64" s="20"/>
      <c r="L64" s="19">
        <f t="shared" si="43"/>
        <v>5</v>
      </c>
      <c r="M64" s="18">
        <f t="shared" si="44"/>
        <v>50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45</v>
      </c>
      <c r="AJ64" s="21">
        <v>5</v>
      </c>
      <c r="AK64" s="21">
        <v>50</v>
      </c>
      <c r="AL64" s="21"/>
      <c r="AM64" s="21"/>
      <c r="AN64" s="21"/>
      <c r="AO64" s="21"/>
      <c r="AP64" s="21"/>
      <c r="AQ64" s="21">
        <v>4</v>
      </c>
      <c r="AR64" s="21">
        <v>2</v>
      </c>
      <c r="AS64" s="21">
        <v>4</v>
      </c>
      <c r="AT64" s="21"/>
      <c r="AU64" s="21">
        <v>4</v>
      </c>
      <c r="AW64" s="30"/>
      <c r="AX64" s="31"/>
      <c r="AY64" s="31"/>
      <c r="AZ64" s="31"/>
    </row>
    <row r="65" spans="1:52" s="9" customFormat="1" ht="36" customHeight="1">
      <c r="A65" s="15" t="s">
        <v>5</v>
      </c>
      <c r="B65" s="16" t="s">
        <v>134</v>
      </c>
      <c r="C65" s="17" t="s">
        <v>79</v>
      </c>
      <c r="D65" s="18">
        <f t="shared" si="39"/>
        <v>100</v>
      </c>
      <c r="E65" s="18">
        <f t="shared" si="40"/>
        <v>40</v>
      </c>
      <c r="F65" s="19">
        <f t="shared" si="41"/>
        <v>0</v>
      </c>
      <c r="G65" s="19">
        <f t="shared" si="42"/>
        <v>30</v>
      </c>
      <c r="H65" s="20"/>
      <c r="I65" s="20">
        <v>30</v>
      </c>
      <c r="J65" s="20"/>
      <c r="K65" s="20"/>
      <c r="L65" s="19">
        <f t="shared" si="43"/>
        <v>10</v>
      </c>
      <c r="M65" s="18">
        <f t="shared" si="44"/>
        <v>60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>
        <v>30</v>
      </c>
      <c r="AJ65" s="21">
        <v>10</v>
      </c>
      <c r="AK65" s="21">
        <v>60</v>
      </c>
      <c r="AL65" s="21"/>
      <c r="AM65" s="21"/>
      <c r="AN65" s="21"/>
      <c r="AO65" s="21"/>
      <c r="AP65" s="21"/>
      <c r="AQ65" s="21">
        <v>4</v>
      </c>
      <c r="AR65" s="21">
        <v>2</v>
      </c>
      <c r="AS65" s="21">
        <v>4</v>
      </c>
      <c r="AT65" s="21"/>
      <c r="AU65" s="21">
        <v>4</v>
      </c>
      <c r="AW65" s="30"/>
      <c r="AX65" s="31"/>
      <c r="AY65" s="31"/>
      <c r="AZ65" s="31"/>
    </row>
    <row r="66" spans="1:52" s="9" customFormat="1" ht="44.25">
      <c r="A66" s="15" t="s">
        <v>20</v>
      </c>
      <c r="B66" s="16" t="s">
        <v>133</v>
      </c>
      <c r="C66" s="17" t="s">
        <v>79</v>
      </c>
      <c r="D66" s="18">
        <f t="shared" si="39"/>
        <v>75</v>
      </c>
      <c r="E66" s="18">
        <f t="shared" si="40"/>
        <v>25</v>
      </c>
      <c r="F66" s="19">
        <f t="shared" si="41"/>
        <v>0</v>
      </c>
      <c r="G66" s="19">
        <f t="shared" si="42"/>
        <v>15</v>
      </c>
      <c r="H66" s="20"/>
      <c r="I66" s="20">
        <v>15</v>
      </c>
      <c r="J66" s="20"/>
      <c r="K66" s="20"/>
      <c r="L66" s="19">
        <f t="shared" si="43"/>
        <v>10</v>
      </c>
      <c r="M66" s="18">
        <f t="shared" si="44"/>
        <v>50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>
        <v>15</v>
      </c>
      <c r="AJ66" s="21">
        <v>10</v>
      </c>
      <c r="AK66" s="21">
        <v>50</v>
      </c>
      <c r="AL66" s="21"/>
      <c r="AM66" s="21"/>
      <c r="AN66" s="21"/>
      <c r="AO66" s="21"/>
      <c r="AP66" s="21"/>
      <c r="AQ66" s="21">
        <v>3</v>
      </c>
      <c r="AR66" s="21">
        <v>1</v>
      </c>
      <c r="AS66" s="21">
        <v>3</v>
      </c>
      <c r="AT66" s="21"/>
      <c r="AU66" s="21">
        <v>3</v>
      </c>
      <c r="AW66" s="30"/>
      <c r="AX66" s="31"/>
      <c r="AY66" s="31"/>
      <c r="AZ66" s="31"/>
    </row>
    <row r="67" spans="1:52" s="14" customFormat="1" ht="36" customHeight="1">
      <c r="A67" s="1" t="s">
        <v>131</v>
      </c>
      <c r="B67" s="11" t="s">
        <v>105</v>
      </c>
      <c r="C67" s="1"/>
      <c r="D67" s="12">
        <f aca="true" t="shared" si="45" ref="D67:AU67">SUM(D68:D74)</f>
        <v>500</v>
      </c>
      <c r="E67" s="12">
        <f t="shared" si="45"/>
        <v>275</v>
      </c>
      <c r="F67" s="13">
        <f t="shared" si="45"/>
        <v>0</v>
      </c>
      <c r="G67" s="13">
        <f t="shared" si="45"/>
        <v>225</v>
      </c>
      <c r="H67" s="13">
        <f t="shared" si="45"/>
        <v>45</v>
      </c>
      <c r="I67" s="13">
        <f t="shared" si="45"/>
        <v>180</v>
      </c>
      <c r="J67" s="13">
        <f t="shared" si="45"/>
        <v>0</v>
      </c>
      <c r="K67" s="13">
        <f t="shared" si="45"/>
        <v>0</v>
      </c>
      <c r="L67" s="13">
        <f t="shared" si="45"/>
        <v>50</v>
      </c>
      <c r="M67" s="12">
        <f t="shared" si="45"/>
        <v>225</v>
      </c>
      <c r="N67" s="13">
        <f t="shared" si="45"/>
        <v>0</v>
      </c>
      <c r="O67" s="13">
        <f t="shared" si="45"/>
        <v>0</v>
      </c>
      <c r="P67" s="13">
        <f t="shared" si="45"/>
        <v>0</v>
      </c>
      <c r="Q67" s="13">
        <f t="shared" si="45"/>
        <v>0</v>
      </c>
      <c r="R67" s="13">
        <f t="shared" si="45"/>
        <v>0</v>
      </c>
      <c r="S67" s="13">
        <f t="shared" si="45"/>
        <v>0</v>
      </c>
      <c r="T67" s="13">
        <f t="shared" si="45"/>
        <v>0</v>
      </c>
      <c r="U67" s="13">
        <f t="shared" si="45"/>
        <v>0</v>
      </c>
      <c r="V67" s="13">
        <f t="shared" si="45"/>
        <v>0</v>
      </c>
      <c r="W67" s="13">
        <f t="shared" si="45"/>
        <v>0</v>
      </c>
      <c r="X67" s="13">
        <f t="shared" si="45"/>
        <v>0</v>
      </c>
      <c r="Y67" s="13">
        <f t="shared" si="45"/>
        <v>0</v>
      </c>
      <c r="Z67" s="13">
        <f t="shared" si="45"/>
        <v>0</v>
      </c>
      <c r="AA67" s="13">
        <f t="shared" si="45"/>
        <v>0</v>
      </c>
      <c r="AB67" s="13">
        <f t="shared" si="45"/>
        <v>0</v>
      </c>
      <c r="AC67" s="13">
        <f t="shared" si="45"/>
        <v>0</v>
      </c>
      <c r="AD67" s="13">
        <f t="shared" si="45"/>
        <v>0</v>
      </c>
      <c r="AE67" s="13">
        <f t="shared" si="45"/>
        <v>135</v>
      </c>
      <c r="AF67" s="13">
        <f t="shared" si="45"/>
        <v>25</v>
      </c>
      <c r="AG67" s="13">
        <f t="shared" si="45"/>
        <v>65</v>
      </c>
      <c r="AH67" s="13">
        <f t="shared" si="45"/>
        <v>0</v>
      </c>
      <c r="AI67" s="13">
        <f t="shared" si="45"/>
        <v>90</v>
      </c>
      <c r="AJ67" s="13">
        <f t="shared" si="45"/>
        <v>25</v>
      </c>
      <c r="AK67" s="13">
        <f t="shared" si="45"/>
        <v>160</v>
      </c>
      <c r="AL67" s="13">
        <f t="shared" si="45"/>
        <v>0</v>
      </c>
      <c r="AM67" s="13">
        <f t="shared" si="45"/>
        <v>0</v>
      </c>
      <c r="AN67" s="13">
        <f t="shared" si="45"/>
        <v>0</v>
      </c>
      <c r="AO67" s="13">
        <f t="shared" si="45"/>
        <v>0</v>
      </c>
      <c r="AP67" s="13">
        <f t="shared" si="45"/>
        <v>9</v>
      </c>
      <c r="AQ67" s="13">
        <f t="shared" si="45"/>
        <v>11</v>
      </c>
      <c r="AR67" s="13">
        <f t="shared" si="45"/>
        <v>12</v>
      </c>
      <c r="AS67" s="13">
        <f t="shared" si="45"/>
        <v>20</v>
      </c>
      <c r="AT67" s="13">
        <f t="shared" si="45"/>
        <v>0</v>
      </c>
      <c r="AU67" s="13">
        <f t="shared" si="45"/>
        <v>20</v>
      </c>
      <c r="AW67" s="30"/>
      <c r="AX67" s="31"/>
      <c r="AY67" s="31"/>
      <c r="AZ67" s="31"/>
    </row>
    <row r="68" spans="1:52" s="9" customFormat="1" ht="36" customHeight="1">
      <c r="A68" s="15" t="s">
        <v>10</v>
      </c>
      <c r="B68" s="16" t="s">
        <v>121</v>
      </c>
      <c r="C68" s="17" t="s">
        <v>67</v>
      </c>
      <c r="D68" s="18">
        <f aca="true" t="shared" si="46" ref="D68:D74">SUM(E68,M68)</f>
        <v>50</v>
      </c>
      <c r="E68" s="18">
        <f aca="true" t="shared" si="47" ref="E68:E74">SUM(F68:G68,L68)</f>
        <v>35</v>
      </c>
      <c r="F68" s="19">
        <f aca="true" t="shared" si="48" ref="F68:F74">SUM(N68,R68,V68,Z68,AD68,AH68)</f>
        <v>0</v>
      </c>
      <c r="G68" s="19">
        <f aca="true" t="shared" si="49" ref="G68:G74">SUM(O68,S68,W68,AA68,AE68,AI68)</f>
        <v>30</v>
      </c>
      <c r="H68" s="20"/>
      <c r="I68" s="20">
        <v>30</v>
      </c>
      <c r="J68" s="20"/>
      <c r="K68" s="20"/>
      <c r="L68" s="19">
        <f aca="true" t="shared" si="50" ref="L68:L74">SUM(P68,T68,X68,AB68,AF68,AJ68)</f>
        <v>5</v>
      </c>
      <c r="M68" s="18">
        <f aca="true" t="shared" si="51" ref="M68:M74">SUM(Q68,U68,Y68,AC68,AG68,AK68)</f>
        <v>15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>
        <v>30</v>
      </c>
      <c r="AF68" s="21">
        <v>5</v>
      </c>
      <c r="AG68" s="21">
        <v>15</v>
      </c>
      <c r="AH68" s="21"/>
      <c r="AI68" s="21"/>
      <c r="AJ68" s="21"/>
      <c r="AK68" s="21"/>
      <c r="AL68" s="21"/>
      <c r="AM68" s="21"/>
      <c r="AN68" s="21"/>
      <c r="AO68" s="21"/>
      <c r="AP68" s="21">
        <v>2</v>
      </c>
      <c r="AQ68" s="21"/>
      <c r="AR68" s="21">
        <v>2</v>
      </c>
      <c r="AS68" s="21">
        <v>2</v>
      </c>
      <c r="AT68" s="21"/>
      <c r="AU68" s="21">
        <v>2</v>
      </c>
      <c r="AW68" s="30"/>
      <c r="AX68" s="31"/>
      <c r="AY68" s="31"/>
      <c r="AZ68" s="31"/>
    </row>
    <row r="69" spans="1:52" s="9" customFormat="1" ht="36" customHeight="1">
      <c r="A69" s="15" t="s">
        <v>9</v>
      </c>
      <c r="B69" s="16" t="s">
        <v>122</v>
      </c>
      <c r="C69" s="17" t="s">
        <v>62</v>
      </c>
      <c r="D69" s="18">
        <f t="shared" si="46"/>
        <v>75</v>
      </c>
      <c r="E69" s="18">
        <f t="shared" si="47"/>
        <v>55</v>
      </c>
      <c r="F69" s="19">
        <f t="shared" si="48"/>
        <v>0</v>
      </c>
      <c r="G69" s="19">
        <f>SUM(O69,S69,W69,AA69,AE69,AI69)</f>
        <v>45</v>
      </c>
      <c r="H69" s="20"/>
      <c r="I69" s="20">
        <v>45</v>
      </c>
      <c r="J69" s="20"/>
      <c r="K69" s="20"/>
      <c r="L69" s="19">
        <f t="shared" si="50"/>
        <v>10</v>
      </c>
      <c r="M69" s="18">
        <f>SUM(Q69,U69,Y69,AC69,AG69,AK69)</f>
        <v>20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>
        <v>45</v>
      </c>
      <c r="AF69" s="21">
        <v>10</v>
      </c>
      <c r="AG69" s="21">
        <v>20</v>
      </c>
      <c r="AH69" s="21"/>
      <c r="AI69" s="21"/>
      <c r="AJ69" s="21"/>
      <c r="AK69" s="21"/>
      <c r="AL69" s="21"/>
      <c r="AM69" s="21"/>
      <c r="AN69" s="21"/>
      <c r="AO69" s="21"/>
      <c r="AP69" s="21">
        <v>3</v>
      </c>
      <c r="AQ69" s="21"/>
      <c r="AR69" s="21">
        <v>2</v>
      </c>
      <c r="AS69" s="21">
        <v>3</v>
      </c>
      <c r="AT69" s="21"/>
      <c r="AU69" s="21">
        <v>3</v>
      </c>
      <c r="AW69" s="30"/>
      <c r="AX69" s="31"/>
      <c r="AY69" s="31"/>
      <c r="AZ69" s="31"/>
    </row>
    <row r="70" spans="1:52" s="9" customFormat="1" ht="36" customHeight="1">
      <c r="A70" s="15" t="s">
        <v>8</v>
      </c>
      <c r="B70" s="16" t="s">
        <v>123</v>
      </c>
      <c r="C70" s="17" t="s">
        <v>67</v>
      </c>
      <c r="D70" s="18">
        <f t="shared" si="46"/>
        <v>25</v>
      </c>
      <c r="E70" s="18">
        <f t="shared" si="47"/>
        <v>20</v>
      </c>
      <c r="F70" s="19">
        <f t="shared" si="48"/>
        <v>0</v>
      </c>
      <c r="G70" s="19">
        <f>SUM(O70,S70,W70,AA70,AE70,AI70)</f>
        <v>15</v>
      </c>
      <c r="H70" s="20"/>
      <c r="I70" s="20">
        <v>15</v>
      </c>
      <c r="J70" s="20"/>
      <c r="K70" s="20"/>
      <c r="L70" s="19">
        <f t="shared" si="50"/>
        <v>5</v>
      </c>
      <c r="M70" s="18">
        <f>SUM(Q70,U70,Y70,AC70,AG70,AK70)</f>
        <v>5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>
        <v>15</v>
      </c>
      <c r="AF70" s="21">
        <v>5</v>
      </c>
      <c r="AG70" s="21">
        <v>5</v>
      </c>
      <c r="AH70" s="21"/>
      <c r="AI70" s="21"/>
      <c r="AJ70" s="21"/>
      <c r="AK70" s="21"/>
      <c r="AL70" s="21"/>
      <c r="AM70" s="21"/>
      <c r="AN70" s="21"/>
      <c r="AO70" s="21"/>
      <c r="AP70" s="21">
        <v>1</v>
      </c>
      <c r="AQ70" s="21"/>
      <c r="AR70" s="21">
        <v>1</v>
      </c>
      <c r="AS70" s="21">
        <v>1</v>
      </c>
      <c r="AT70" s="21"/>
      <c r="AU70" s="21">
        <v>1</v>
      </c>
      <c r="AW70" s="30"/>
      <c r="AX70" s="31"/>
      <c r="AY70" s="31"/>
      <c r="AZ70" s="31"/>
    </row>
    <row r="71" spans="1:52" s="9" customFormat="1" ht="36" customHeight="1">
      <c r="A71" s="15" t="s">
        <v>7</v>
      </c>
      <c r="B71" s="16" t="s">
        <v>93</v>
      </c>
      <c r="C71" s="17" t="s">
        <v>62</v>
      </c>
      <c r="D71" s="18">
        <f t="shared" si="46"/>
        <v>75</v>
      </c>
      <c r="E71" s="18">
        <f t="shared" si="47"/>
        <v>50</v>
      </c>
      <c r="F71" s="19">
        <f t="shared" si="48"/>
        <v>0</v>
      </c>
      <c r="G71" s="19">
        <f>SUM(O71,S71,W71,AA71,AE71,AI71)</f>
        <v>45</v>
      </c>
      <c r="H71" s="20">
        <v>45</v>
      </c>
      <c r="I71" s="20"/>
      <c r="J71" s="20"/>
      <c r="K71" s="20"/>
      <c r="L71" s="19">
        <f t="shared" si="50"/>
        <v>5</v>
      </c>
      <c r="M71" s="18">
        <f>SUM(Q71,U71,Y71,AC71,AG71,AK71)</f>
        <v>25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>
        <v>45</v>
      </c>
      <c r="AF71" s="21">
        <v>5</v>
      </c>
      <c r="AG71" s="21">
        <v>25</v>
      </c>
      <c r="AH71" s="21"/>
      <c r="AI71" s="21" t="s">
        <v>84</v>
      </c>
      <c r="AJ71" s="21"/>
      <c r="AK71" s="21"/>
      <c r="AL71" s="21"/>
      <c r="AM71" s="21"/>
      <c r="AN71" s="21"/>
      <c r="AO71" s="21"/>
      <c r="AP71" s="21">
        <v>3</v>
      </c>
      <c r="AQ71" s="21"/>
      <c r="AR71" s="21">
        <v>2</v>
      </c>
      <c r="AS71" s="21">
        <v>3</v>
      </c>
      <c r="AT71" s="21"/>
      <c r="AU71" s="21">
        <v>3</v>
      </c>
      <c r="AW71" s="30"/>
      <c r="AX71" s="31"/>
      <c r="AY71" s="31"/>
      <c r="AZ71" s="31"/>
    </row>
    <row r="72" spans="1:52" s="9" customFormat="1" ht="36" customHeight="1">
      <c r="A72" s="15" t="s">
        <v>6</v>
      </c>
      <c r="B72" s="16" t="s">
        <v>95</v>
      </c>
      <c r="C72" s="17" t="s">
        <v>79</v>
      </c>
      <c r="D72" s="18">
        <f t="shared" si="46"/>
        <v>100</v>
      </c>
      <c r="E72" s="18">
        <f t="shared" si="47"/>
        <v>40</v>
      </c>
      <c r="F72" s="19">
        <f t="shared" si="48"/>
        <v>0</v>
      </c>
      <c r="G72" s="19">
        <f t="shared" si="49"/>
        <v>30</v>
      </c>
      <c r="H72" s="20"/>
      <c r="I72" s="20">
        <v>30</v>
      </c>
      <c r="J72" s="20"/>
      <c r="K72" s="20"/>
      <c r="L72" s="19">
        <f t="shared" si="50"/>
        <v>10</v>
      </c>
      <c r="M72" s="18">
        <f t="shared" si="51"/>
        <v>60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>
        <v>30</v>
      </c>
      <c r="AJ72" s="21">
        <v>10</v>
      </c>
      <c r="AK72" s="21">
        <v>60</v>
      </c>
      <c r="AL72" s="21"/>
      <c r="AM72" s="21"/>
      <c r="AN72" s="21"/>
      <c r="AO72" s="21"/>
      <c r="AP72" s="21"/>
      <c r="AQ72" s="21">
        <v>4</v>
      </c>
      <c r="AR72" s="21">
        <v>2</v>
      </c>
      <c r="AS72" s="21">
        <v>4</v>
      </c>
      <c r="AT72" s="21"/>
      <c r="AU72" s="21">
        <v>4</v>
      </c>
      <c r="AW72" s="30"/>
      <c r="AX72" s="31"/>
      <c r="AY72" s="31"/>
      <c r="AZ72" s="31"/>
    </row>
    <row r="73" spans="1:52" s="9" customFormat="1" ht="36" customHeight="1">
      <c r="A73" s="15" t="s">
        <v>5</v>
      </c>
      <c r="B73" s="16" t="s">
        <v>91</v>
      </c>
      <c r="C73" s="17" t="s">
        <v>83</v>
      </c>
      <c r="D73" s="18">
        <f t="shared" si="46"/>
        <v>100</v>
      </c>
      <c r="E73" s="18">
        <f t="shared" si="47"/>
        <v>50</v>
      </c>
      <c r="F73" s="19">
        <f t="shared" si="48"/>
        <v>0</v>
      </c>
      <c r="G73" s="19">
        <f t="shared" si="49"/>
        <v>45</v>
      </c>
      <c r="H73" s="20"/>
      <c r="I73" s="20">
        <v>45</v>
      </c>
      <c r="J73" s="20"/>
      <c r="K73" s="20"/>
      <c r="L73" s="19">
        <f t="shared" si="50"/>
        <v>5</v>
      </c>
      <c r="M73" s="18">
        <f t="shared" si="51"/>
        <v>50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>
        <v>45</v>
      </c>
      <c r="AJ73" s="21">
        <v>5</v>
      </c>
      <c r="AK73" s="21">
        <v>50</v>
      </c>
      <c r="AL73" s="21"/>
      <c r="AM73" s="21"/>
      <c r="AN73" s="21"/>
      <c r="AO73" s="21"/>
      <c r="AP73" s="21"/>
      <c r="AQ73" s="21">
        <v>4</v>
      </c>
      <c r="AR73" s="21">
        <v>2</v>
      </c>
      <c r="AS73" s="21">
        <v>4</v>
      </c>
      <c r="AT73" s="21"/>
      <c r="AU73" s="21">
        <v>4</v>
      </c>
      <c r="AW73" s="30"/>
      <c r="AX73" s="31"/>
      <c r="AY73" s="31"/>
      <c r="AZ73" s="31"/>
    </row>
    <row r="74" spans="1:52" s="9" customFormat="1" ht="36" customHeight="1">
      <c r="A74" s="15" t="s">
        <v>20</v>
      </c>
      <c r="B74" s="16" t="s">
        <v>103</v>
      </c>
      <c r="C74" s="17" t="s">
        <v>79</v>
      </c>
      <c r="D74" s="18">
        <f t="shared" si="46"/>
        <v>75</v>
      </c>
      <c r="E74" s="18">
        <f t="shared" si="47"/>
        <v>25</v>
      </c>
      <c r="F74" s="19">
        <f t="shared" si="48"/>
        <v>0</v>
      </c>
      <c r="G74" s="19">
        <f t="shared" si="49"/>
        <v>15</v>
      </c>
      <c r="H74" s="20"/>
      <c r="I74" s="20">
        <v>15</v>
      </c>
      <c r="J74" s="20"/>
      <c r="K74" s="20"/>
      <c r="L74" s="19">
        <f t="shared" si="50"/>
        <v>10</v>
      </c>
      <c r="M74" s="18">
        <f t="shared" si="51"/>
        <v>50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>
        <v>15</v>
      </c>
      <c r="AJ74" s="21">
        <v>10</v>
      </c>
      <c r="AK74" s="21">
        <v>50</v>
      </c>
      <c r="AL74" s="21"/>
      <c r="AM74" s="21"/>
      <c r="AN74" s="21"/>
      <c r="AO74" s="21"/>
      <c r="AP74" s="21"/>
      <c r="AQ74" s="21">
        <v>3</v>
      </c>
      <c r="AR74" s="21">
        <v>1</v>
      </c>
      <c r="AS74" s="21">
        <v>3</v>
      </c>
      <c r="AT74" s="21"/>
      <c r="AU74" s="21">
        <v>3</v>
      </c>
      <c r="AW74" s="30"/>
      <c r="AX74" s="31"/>
      <c r="AY74" s="31"/>
      <c r="AZ74" s="31"/>
    </row>
    <row r="75" spans="1:47" s="9" customFormat="1" ht="34.5">
      <c r="A75" s="46" t="s">
        <v>106</v>
      </c>
      <c r="B75" s="46"/>
      <c r="C75" s="46"/>
      <c r="D75" s="45">
        <f>SUM(D8,D16,D30,D51)</f>
        <v>4560</v>
      </c>
      <c r="E75" s="42">
        <f aca="true" t="shared" si="52" ref="E75:AT75">SUM(E8,E16,E30,E51)</f>
        <v>2300</v>
      </c>
      <c r="F75" s="45">
        <f t="shared" si="52"/>
        <v>435</v>
      </c>
      <c r="G75" s="45">
        <f t="shared" si="52"/>
        <v>1410</v>
      </c>
      <c r="H75" s="45">
        <f t="shared" si="52"/>
        <v>480</v>
      </c>
      <c r="I75" s="45">
        <f t="shared" si="52"/>
        <v>825</v>
      </c>
      <c r="J75" s="45">
        <f t="shared" si="52"/>
        <v>105</v>
      </c>
      <c r="K75" s="45">
        <f t="shared" si="52"/>
        <v>0</v>
      </c>
      <c r="L75" s="45">
        <f t="shared" si="52"/>
        <v>455</v>
      </c>
      <c r="M75" s="45">
        <f t="shared" si="52"/>
        <v>2260</v>
      </c>
      <c r="N75" s="18">
        <f t="shared" si="52"/>
        <v>90</v>
      </c>
      <c r="O75" s="18">
        <f t="shared" si="52"/>
        <v>180</v>
      </c>
      <c r="P75" s="18">
        <f t="shared" si="52"/>
        <v>70</v>
      </c>
      <c r="Q75" s="18">
        <f t="shared" si="52"/>
        <v>425</v>
      </c>
      <c r="R75" s="18">
        <f t="shared" si="52"/>
        <v>90</v>
      </c>
      <c r="S75" s="18">
        <f t="shared" si="52"/>
        <v>195</v>
      </c>
      <c r="T75" s="18">
        <f t="shared" si="52"/>
        <v>50</v>
      </c>
      <c r="U75" s="18">
        <f t="shared" si="52"/>
        <v>460</v>
      </c>
      <c r="V75" s="18">
        <f t="shared" si="52"/>
        <v>90</v>
      </c>
      <c r="W75" s="18">
        <f t="shared" si="52"/>
        <v>270</v>
      </c>
      <c r="X75" s="18">
        <f t="shared" si="52"/>
        <v>80</v>
      </c>
      <c r="Y75" s="18">
        <f t="shared" si="52"/>
        <v>310</v>
      </c>
      <c r="Z75" s="18">
        <f t="shared" si="52"/>
        <v>90</v>
      </c>
      <c r="AA75" s="18">
        <f t="shared" si="52"/>
        <v>210</v>
      </c>
      <c r="AB75" s="18">
        <f t="shared" si="52"/>
        <v>55</v>
      </c>
      <c r="AC75" s="18">
        <f t="shared" si="52"/>
        <v>395</v>
      </c>
      <c r="AD75" s="18">
        <f t="shared" si="52"/>
        <v>45</v>
      </c>
      <c r="AE75" s="18">
        <f t="shared" si="52"/>
        <v>285</v>
      </c>
      <c r="AF75" s="18">
        <f t="shared" si="52"/>
        <v>105</v>
      </c>
      <c r="AG75" s="18">
        <f t="shared" si="52"/>
        <v>315</v>
      </c>
      <c r="AH75" s="18">
        <f t="shared" si="52"/>
        <v>30</v>
      </c>
      <c r="AI75" s="18">
        <f t="shared" si="52"/>
        <v>270</v>
      </c>
      <c r="AJ75" s="18">
        <f t="shared" si="52"/>
        <v>95</v>
      </c>
      <c r="AK75" s="18">
        <f t="shared" si="52"/>
        <v>355</v>
      </c>
      <c r="AL75" s="18">
        <f t="shared" si="52"/>
        <v>30</v>
      </c>
      <c r="AM75" s="18">
        <f t="shared" si="52"/>
        <v>30</v>
      </c>
      <c r="AN75" s="18">
        <f t="shared" si="52"/>
        <v>30</v>
      </c>
      <c r="AO75" s="18">
        <f t="shared" si="52"/>
        <v>30</v>
      </c>
      <c r="AP75" s="18">
        <f t="shared" si="52"/>
        <v>30</v>
      </c>
      <c r="AQ75" s="18">
        <f t="shared" si="52"/>
        <v>30</v>
      </c>
      <c r="AR75" s="45">
        <f t="shared" si="52"/>
        <v>93</v>
      </c>
      <c r="AS75" s="45">
        <f t="shared" si="52"/>
        <v>103</v>
      </c>
      <c r="AT75" s="45">
        <f t="shared" si="52"/>
        <v>30</v>
      </c>
      <c r="AU75" s="45">
        <f>SUM(AU8,AU16,AU30,AU51)</f>
        <v>63</v>
      </c>
    </row>
    <row r="76" spans="1:47" s="9" customFormat="1" ht="34.5">
      <c r="A76" s="46"/>
      <c r="B76" s="46"/>
      <c r="C76" s="46"/>
      <c r="D76" s="45"/>
      <c r="E76" s="43"/>
      <c r="F76" s="45"/>
      <c r="G76" s="45"/>
      <c r="H76" s="45"/>
      <c r="I76" s="45"/>
      <c r="J76" s="45"/>
      <c r="K76" s="45"/>
      <c r="L76" s="45"/>
      <c r="M76" s="45"/>
      <c r="N76" s="45">
        <f>SUM(N75:Q75)</f>
        <v>765</v>
      </c>
      <c r="O76" s="45"/>
      <c r="P76" s="45"/>
      <c r="Q76" s="45"/>
      <c r="R76" s="45">
        <f>SUM(R75:U75)</f>
        <v>795</v>
      </c>
      <c r="S76" s="45"/>
      <c r="T76" s="45"/>
      <c r="U76" s="45"/>
      <c r="V76" s="45">
        <f>SUM(V75:Y75)</f>
        <v>750</v>
      </c>
      <c r="W76" s="45"/>
      <c r="X76" s="45"/>
      <c r="Y76" s="45"/>
      <c r="Z76" s="45">
        <f>SUM(Z75:AC75)</f>
        <v>750</v>
      </c>
      <c r="AA76" s="45"/>
      <c r="AB76" s="45"/>
      <c r="AC76" s="45"/>
      <c r="AD76" s="45">
        <f>SUM(AD75:AG75)</f>
        <v>750</v>
      </c>
      <c r="AE76" s="45"/>
      <c r="AF76" s="45"/>
      <c r="AG76" s="45"/>
      <c r="AH76" s="45">
        <f>SUM(AH75:AK75)</f>
        <v>750</v>
      </c>
      <c r="AI76" s="45"/>
      <c r="AJ76" s="45"/>
      <c r="AK76" s="45"/>
      <c r="AL76" s="45">
        <f>SUM(AL75:AQ75)</f>
        <v>180</v>
      </c>
      <c r="AM76" s="45"/>
      <c r="AN76" s="45"/>
      <c r="AO76" s="45"/>
      <c r="AP76" s="45"/>
      <c r="AQ76" s="45"/>
      <c r="AR76" s="45"/>
      <c r="AS76" s="45"/>
      <c r="AT76" s="45"/>
      <c r="AU76" s="45"/>
    </row>
    <row r="77" spans="1:47" s="9" customFormat="1" ht="34.5">
      <c r="A77" s="47" t="s">
        <v>130</v>
      </c>
      <c r="B77" s="48"/>
      <c r="C77" s="49"/>
      <c r="D77" s="42">
        <f>SUM(D8,D16,D30,D59)</f>
        <v>4560</v>
      </c>
      <c r="E77" s="42">
        <f aca="true" t="shared" si="53" ref="E77:AT77">SUM(E8,E16,E30,E59)</f>
        <v>2300</v>
      </c>
      <c r="F77" s="42">
        <f t="shared" si="53"/>
        <v>435</v>
      </c>
      <c r="G77" s="42">
        <f t="shared" si="53"/>
        <v>1410</v>
      </c>
      <c r="H77" s="42">
        <f t="shared" si="53"/>
        <v>495</v>
      </c>
      <c r="I77" s="42">
        <f t="shared" si="53"/>
        <v>810</v>
      </c>
      <c r="J77" s="42">
        <f t="shared" si="53"/>
        <v>105</v>
      </c>
      <c r="K77" s="42">
        <f t="shared" si="53"/>
        <v>0</v>
      </c>
      <c r="L77" s="42">
        <f t="shared" si="53"/>
        <v>455</v>
      </c>
      <c r="M77" s="42">
        <f t="shared" si="53"/>
        <v>2260</v>
      </c>
      <c r="N77" s="18">
        <f t="shared" si="53"/>
        <v>90</v>
      </c>
      <c r="O77" s="18">
        <f t="shared" si="53"/>
        <v>180</v>
      </c>
      <c r="P77" s="18">
        <f t="shared" si="53"/>
        <v>70</v>
      </c>
      <c r="Q77" s="18">
        <f t="shared" si="53"/>
        <v>425</v>
      </c>
      <c r="R77" s="18">
        <f t="shared" si="53"/>
        <v>90</v>
      </c>
      <c r="S77" s="18">
        <f t="shared" si="53"/>
        <v>195</v>
      </c>
      <c r="T77" s="18">
        <f t="shared" si="53"/>
        <v>50</v>
      </c>
      <c r="U77" s="18">
        <f t="shared" si="53"/>
        <v>460</v>
      </c>
      <c r="V77" s="18">
        <f t="shared" si="53"/>
        <v>90</v>
      </c>
      <c r="W77" s="18">
        <f t="shared" si="53"/>
        <v>270</v>
      </c>
      <c r="X77" s="18">
        <f t="shared" si="53"/>
        <v>80</v>
      </c>
      <c r="Y77" s="18">
        <f t="shared" si="53"/>
        <v>310</v>
      </c>
      <c r="Z77" s="18">
        <f t="shared" si="53"/>
        <v>90</v>
      </c>
      <c r="AA77" s="18">
        <f t="shared" si="53"/>
        <v>210</v>
      </c>
      <c r="AB77" s="18">
        <f t="shared" si="53"/>
        <v>55</v>
      </c>
      <c r="AC77" s="18">
        <f t="shared" si="53"/>
        <v>395</v>
      </c>
      <c r="AD77" s="18">
        <f t="shared" si="53"/>
        <v>45</v>
      </c>
      <c r="AE77" s="18">
        <f t="shared" si="53"/>
        <v>315</v>
      </c>
      <c r="AF77" s="18">
        <f t="shared" si="53"/>
        <v>105</v>
      </c>
      <c r="AG77" s="18">
        <f t="shared" si="53"/>
        <v>285</v>
      </c>
      <c r="AH77" s="18">
        <f t="shared" si="53"/>
        <v>30</v>
      </c>
      <c r="AI77" s="18">
        <f t="shared" si="53"/>
        <v>240</v>
      </c>
      <c r="AJ77" s="18">
        <f t="shared" si="53"/>
        <v>95</v>
      </c>
      <c r="AK77" s="18">
        <f t="shared" si="53"/>
        <v>385</v>
      </c>
      <c r="AL77" s="18">
        <f t="shared" si="53"/>
        <v>30</v>
      </c>
      <c r="AM77" s="18">
        <f t="shared" si="53"/>
        <v>30</v>
      </c>
      <c r="AN77" s="18">
        <f t="shared" si="53"/>
        <v>30</v>
      </c>
      <c r="AO77" s="18">
        <f t="shared" si="53"/>
        <v>30</v>
      </c>
      <c r="AP77" s="18">
        <f t="shared" si="53"/>
        <v>30</v>
      </c>
      <c r="AQ77" s="18">
        <f t="shared" si="53"/>
        <v>30</v>
      </c>
      <c r="AR77" s="42">
        <f t="shared" si="53"/>
        <v>93</v>
      </c>
      <c r="AS77" s="42">
        <f t="shared" si="53"/>
        <v>103</v>
      </c>
      <c r="AT77" s="42">
        <f t="shared" si="53"/>
        <v>30</v>
      </c>
      <c r="AU77" s="42">
        <f>SUM(AU8,AU16,AU30,AU59)</f>
        <v>63</v>
      </c>
    </row>
    <row r="78" spans="1:47" s="9" customFormat="1" ht="34.5">
      <c r="A78" s="50"/>
      <c r="B78" s="51"/>
      <c r="C78" s="5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39">
        <f>SUM(N77:Q77)</f>
        <v>765</v>
      </c>
      <c r="O78" s="40"/>
      <c r="P78" s="40"/>
      <c r="Q78" s="41"/>
      <c r="R78" s="39">
        <f>SUM(R77:U77)</f>
        <v>795</v>
      </c>
      <c r="S78" s="40"/>
      <c r="T78" s="40"/>
      <c r="U78" s="41"/>
      <c r="V78" s="39">
        <f>SUM(V77:Y77)</f>
        <v>750</v>
      </c>
      <c r="W78" s="40"/>
      <c r="X78" s="40"/>
      <c r="Y78" s="41"/>
      <c r="Z78" s="39">
        <f>SUM(Z77:AC77)</f>
        <v>750</v>
      </c>
      <c r="AA78" s="40"/>
      <c r="AB78" s="40"/>
      <c r="AC78" s="41"/>
      <c r="AD78" s="39">
        <f>SUM(AD77:AG77)</f>
        <v>750</v>
      </c>
      <c r="AE78" s="40"/>
      <c r="AF78" s="40"/>
      <c r="AG78" s="41"/>
      <c r="AH78" s="39">
        <f>SUM(AH77:AK77)</f>
        <v>750</v>
      </c>
      <c r="AI78" s="40"/>
      <c r="AJ78" s="40"/>
      <c r="AK78" s="41"/>
      <c r="AL78" s="39">
        <f>SUM(AL77:AQ77)</f>
        <v>180</v>
      </c>
      <c r="AM78" s="40"/>
      <c r="AN78" s="40"/>
      <c r="AO78" s="40"/>
      <c r="AP78" s="40"/>
      <c r="AQ78" s="41"/>
      <c r="AR78" s="43"/>
      <c r="AS78" s="43"/>
      <c r="AT78" s="43"/>
      <c r="AU78" s="43"/>
    </row>
    <row r="79" spans="1:47" s="9" customFormat="1" ht="34.5">
      <c r="A79" s="46" t="s">
        <v>107</v>
      </c>
      <c r="B79" s="46"/>
      <c r="C79" s="46"/>
      <c r="D79" s="45">
        <f>SUM(D8,D16,D30,D67)</f>
        <v>4560</v>
      </c>
      <c r="E79" s="42">
        <f aca="true" t="shared" si="54" ref="E79:AT79">SUM(E8,E16,E30,E67)</f>
        <v>2300</v>
      </c>
      <c r="F79" s="45">
        <f t="shared" si="54"/>
        <v>435</v>
      </c>
      <c r="G79" s="45">
        <f t="shared" si="54"/>
        <v>1410</v>
      </c>
      <c r="H79" s="45">
        <f t="shared" si="54"/>
        <v>480</v>
      </c>
      <c r="I79" s="45">
        <f t="shared" si="54"/>
        <v>825</v>
      </c>
      <c r="J79" s="45">
        <f t="shared" si="54"/>
        <v>105</v>
      </c>
      <c r="K79" s="45">
        <f t="shared" si="54"/>
        <v>0</v>
      </c>
      <c r="L79" s="45">
        <f t="shared" si="54"/>
        <v>455</v>
      </c>
      <c r="M79" s="45">
        <f t="shared" si="54"/>
        <v>2260</v>
      </c>
      <c r="N79" s="18">
        <f t="shared" si="54"/>
        <v>90</v>
      </c>
      <c r="O79" s="18">
        <f t="shared" si="54"/>
        <v>180</v>
      </c>
      <c r="P79" s="18">
        <f t="shared" si="54"/>
        <v>70</v>
      </c>
      <c r="Q79" s="18">
        <f t="shared" si="54"/>
        <v>425</v>
      </c>
      <c r="R79" s="18">
        <f t="shared" si="54"/>
        <v>90</v>
      </c>
      <c r="S79" s="18">
        <f t="shared" si="54"/>
        <v>195</v>
      </c>
      <c r="T79" s="18">
        <f t="shared" si="54"/>
        <v>50</v>
      </c>
      <c r="U79" s="18">
        <f t="shared" si="54"/>
        <v>460</v>
      </c>
      <c r="V79" s="18">
        <f t="shared" si="54"/>
        <v>90</v>
      </c>
      <c r="W79" s="18">
        <f t="shared" si="54"/>
        <v>270</v>
      </c>
      <c r="X79" s="18">
        <f t="shared" si="54"/>
        <v>80</v>
      </c>
      <c r="Y79" s="18">
        <f t="shared" si="54"/>
        <v>310</v>
      </c>
      <c r="Z79" s="18">
        <f t="shared" si="54"/>
        <v>90</v>
      </c>
      <c r="AA79" s="18">
        <f t="shared" si="54"/>
        <v>210</v>
      </c>
      <c r="AB79" s="18">
        <f t="shared" si="54"/>
        <v>55</v>
      </c>
      <c r="AC79" s="18">
        <f t="shared" si="54"/>
        <v>395</v>
      </c>
      <c r="AD79" s="18">
        <f t="shared" si="54"/>
        <v>45</v>
      </c>
      <c r="AE79" s="18">
        <f t="shared" si="54"/>
        <v>315</v>
      </c>
      <c r="AF79" s="18">
        <f t="shared" si="54"/>
        <v>105</v>
      </c>
      <c r="AG79" s="18">
        <f t="shared" si="54"/>
        <v>285</v>
      </c>
      <c r="AH79" s="18">
        <f t="shared" si="54"/>
        <v>30</v>
      </c>
      <c r="AI79" s="18">
        <f t="shared" si="54"/>
        <v>240</v>
      </c>
      <c r="AJ79" s="18">
        <f t="shared" si="54"/>
        <v>95</v>
      </c>
      <c r="AK79" s="18">
        <f t="shared" si="54"/>
        <v>385</v>
      </c>
      <c r="AL79" s="18">
        <f t="shared" si="54"/>
        <v>30</v>
      </c>
      <c r="AM79" s="18">
        <f t="shared" si="54"/>
        <v>30</v>
      </c>
      <c r="AN79" s="18">
        <f t="shared" si="54"/>
        <v>30</v>
      </c>
      <c r="AO79" s="18">
        <f t="shared" si="54"/>
        <v>30</v>
      </c>
      <c r="AP79" s="18">
        <f t="shared" si="54"/>
        <v>30</v>
      </c>
      <c r="AQ79" s="18">
        <f t="shared" si="54"/>
        <v>30</v>
      </c>
      <c r="AR79" s="45">
        <f t="shared" si="54"/>
        <v>93</v>
      </c>
      <c r="AS79" s="45">
        <f t="shared" si="54"/>
        <v>103</v>
      </c>
      <c r="AT79" s="45">
        <f t="shared" si="54"/>
        <v>30</v>
      </c>
      <c r="AU79" s="45">
        <f>SUM(AU8,AU16,AU30,AU67)</f>
        <v>63</v>
      </c>
    </row>
    <row r="80" spans="1:47" s="9" customFormat="1" ht="34.5">
      <c r="A80" s="46"/>
      <c r="B80" s="46"/>
      <c r="C80" s="46"/>
      <c r="D80" s="45"/>
      <c r="E80" s="43"/>
      <c r="F80" s="45"/>
      <c r="G80" s="45"/>
      <c r="H80" s="45"/>
      <c r="I80" s="45"/>
      <c r="J80" s="45"/>
      <c r="K80" s="45"/>
      <c r="L80" s="45"/>
      <c r="M80" s="45"/>
      <c r="N80" s="45">
        <f>SUM(N79:Q79)</f>
        <v>765</v>
      </c>
      <c r="O80" s="45"/>
      <c r="P80" s="45"/>
      <c r="Q80" s="45"/>
      <c r="R80" s="45">
        <f>SUM(R79:U79)</f>
        <v>795</v>
      </c>
      <c r="S80" s="45"/>
      <c r="T80" s="45"/>
      <c r="U80" s="45"/>
      <c r="V80" s="45">
        <f>SUM(V79:Y79)</f>
        <v>750</v>
      </c>
      <c r="W80" s="45"/>
      <c r="X80" s="45"/>
      <c r="Y80" s="45"/>
      <c r="Z80" s="45">
        <f>SUM(Z79:AC79)</f>
        <v>750</v>
      </c>
      <c r="AA80" s="45"/>
      <c r="AB80" s="45"/>
      <c r="AC80" s="45"/>
      <c r="AD80" s="45">
        <f>SUM(AD79:AG79)</f>
        <v>750</v>
      </c>
      <c r="AE80" s="45"/>
      <c r="AF80" s="45"/>
      <c r="AG80" s="45"/>
      <c r="AH80" s="45">
        <f>SUM(AH79:AK79)</f>
        <v>750</v>
      </c>
      <c r="AI80" s="45"/>
      <c r="AJ80" s="45"/>
      <c r="AK80" s="45"/>
      <c r="AL80" s="45">
        <f>SUM(AL79:AQ79)</f>
        <v>180</v>
      </c>
      <c r="AM80" s="45"/>
      <c r="AN80" s="45"/>
      <c r="AO80" s="45"/>
      <c r="AP80" s="45"/>
      <c r="AQ80" s="45"/>
      <c r="AR80" s="45"/>
      <c r="AS80" s="45"/>
      <c r="AT80" s="45"/>
      <c r="AU80" s="45"/>
    </row>
  </sheetData>
  <sheetProtection/>
  <mergeCells count="104">
    <mergeCell ref="A1:M1"/>
    <mergeCell ref="A4:A7"/>
    <mergeCell ref="C4:C7"/>
    <mergeCell ref="D4:M4"/>
    <mergeCell ref="B4:B7"/>
    <mergeCell ref="N4:AK4"/>
    <mergeCell ref="N6:Q6"/>
    <mergeCell ref="R6:U6"/>
    <mergeCell ref="V6:Y6"/>
    <mergeCell ref="V5:AC5"/>
    <mergeCell ref="AL4:AU4"/>
    <mergeCell ref="AL5:AQ5"/>
    <mergeCell ref="AR5:AU5"/>
    <mergeCell ref="AL6:AL7"/>
    <mergeCell ref="AR6:AR7"/>
    <mergeCell ref="N5:U5"/>
    <mergeCell ref="AD5:AK5"/>
    <mergeCell ref="Z6:AC6"/>
    <mergeCell ref="AH6:AK6"/>
    <mergeCell ref="AD6:AG6"/>
    <mergeCell ref="D5:D7"/>
    <mergeCell ref="E5:E7"/>
    <mergeCell ref="H5:H7"/>
    <mergeCell ref="I5:I7"/>
    <mergeCell ref="K5:K7"/>
    <mergeCell ref="F5:F7"/>
    <mergeCell ref="G5:G7"/>
    <mergeCell ref="J5:J7"/>
    <mergeCell ref="AP6:AP7"/>
    <mergeCell ref="AO6:AO7"/>
    <mergeCell ref="AM6:AM7"/>
    <mergeCell ref="AN6:AN7"/>
    <mergeCell ref="AU75:AU76"/>
    <mergeCell ref="AS75:AS76"/>
    <mergeCell ref="AT75:AT76"/>
    <mergeCell ref="AU6:AU7"/>
    <mergeCell ref="AS6:AS7"/>
    <mergeCell ref="L5:L7"/>
    <mergeCell ref="AQ6:AQ7"/>
    <mergeCell ref="V76:Y76"/>
    <mergeCell ref="Z76:AC76"/>
    <mergeCell ref="AT6:AT7"/>
    <mergeCell ref="G79:G80"/>
    <mergeCell ref="M77:M78"/>
    <mergeCell ref="N78:Q78"/>
    <mergeCell ref="H75:H76"/>
    <mergeCell ref="N80:Q80"/>
    <mergeCell ref="E79:E80"/>
    <mergeCell ref="I75:I76"/>
    <mergeCell ref="N76:Q76"/>
    <mergeCell ref="J75:J76"/>
    <mergeCell ref="K75:K76"/>
    <mergeCell ref="L75:L76"/>
    <mergeCell ref="G77:G78"/>
    <mergeCell ref="H77:H78"/>
    <mergeCell ref="F75:F76"/>
    <mergeCell ref="G75:G76"/>
    <mergeCell ref="A75:C76"/>
    <mergeCell ref="D75:D76"/>
    <mergeCell ref="E75:E76"/>
    <mergeCell ref="H79:H80"/>
    <mergeCell ref="A77:C78"/>
    <mergeCell ref="D77:D78"/>
    <mergeCell ref="F77:F78"/>
    <mergeCell ref="A79:C80"/>
    <mergeCell ref="D79:D80"/>
    <mergeCell ref="F79:F80"/>
    <mergeCell ref="AU79:AU80"/>
    <mergeCell ref="AL80:AQ80"/>
    <mergeCell ref="AD80:AG80"/>
    <mergeCell ref="AH80:AK80"/>
    <mergeCell ref="AT79:AT80"/>
    <mergeCell ref="V80:Y80"/>
    <mergeCell ref="Z80:AC80"/>
    <mergeCell ref="AS79:AS80"/>
    <mergeCell ref="AR79:AR80"/>
    <mergeCell ref="I79:I80"/>
    <mergeCell ref="R78:U78"/>
    <mergeCell ref="R80:U80"/>
    <mergeCell ref="L79:L80"/>
    <mergeCell ref="J79:J80"/>
    <mergeCell ref="M79:M80"/>
    <mergeCell ref="K79:K80"/>
    <mergeCell ref="I77:I78"/>
    <mergeCell ref="M5:M7"/>
    <mergeCell ref="AR75:AR76"/>
    <mergeCell ref="AD76:AG76"/>
    <mergeCell ref="J77:J78"/>
    <mergeCell ref="K77:K78"/>
    <mergeCell ref="M75:M76"/>
    <mergeCell ref="Z78:AC78"/>
    <mergeCell ref="R76:U76"/>
    <mergeCell ref="AH76:AK76"/>
    <mergeCell ref="AL76:AQ76"/>
    <mergeCell ref="V78:Y78"/>
    <mergeCell ref="AU77:AU78"/>
    <mergeCell ref="E77:E78"/>
    <mergeCell ref="AL78:AQ78"/>
    <mergeCell ref="AR77:AR78"/>
    <mergeCell ref="AS77:AS78"/>
    <mergeCell ref="AD78:AG78"/>
    <mergeCell ref="AH78:AK78"/>
    <mergeCell ref="AT77:AT78"/>
    <mergeCell ref="L77:L78"/>
  </mergeCells>
  <printOptions horizontalCentered="1" verticalCentered="1"/>
  <pageMargins left="0.1968503937007874" right="0.1968503937007874" top="0" bottom="0.03937007874015748" header="0" footer="0"/>
  <pageSetup fitToWidth="0" fitToHeight="1" horizontalDpi="600" verticalDpi="600" orientation="landscape" paperSize="8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9"/>
  <sheetViews>
    <sheetView tabSelected="1" view="pageBreakPreview" zoomScale="33" zoomScaleNormal="33" zoomScaleSheetLayoutView="33" zoomScalePageLayoutView="0" workbookViewId="0" topLeftCell="A1">
      <pane xSplit="13" ySplit="7" topLeftCell="U61" activePane="bottomRight" state="frozen"/>
      <selection pane="topLeft" activeCell="A1" sqref="A1"/>
      <selection pane="topRight" activeCell="N1" sqref="N1"/>
      <selection pane="bottomLeft" activeCell="A8" sqref="A8"/>
      <selection pane="bottomRight" activeCell="A9" sqref="A9:AU79"/>
    </sheetView>
  </sheetViews>
  <sheetFormatPr defaultColWidth="9.00390625" defaultRowHeight="12.75"/>
  <cols>
    <col min="1" max="1" width="12.50390625" style="23" customWidth="1"/>
    <col min="2" max="2" width="141.125" style="24" customWidth="1"/>
    <col min="3" max="3" width="22.125" style="25" customWidth="1"/>
    <col min="4" max="4" width="17.875" style="24" customWidth="1"/>
    <col min="5" max="5" width="14.125" style="29" customWidth="1"/>
    <col min="6" max="6" width="14.125" style="24" customWidth="1"/>
    <col min="7" max="7" width="14.50390625" style="24" customWidth="1"/>
    <col min="8" max="8" width="15.00390625" style="24" customWidth="1"/>
    <col min="9" max="11" width="11.50390625" style="24" customWidth="1"/>
    <col min="12" max="12" width="12.875" style="24" customWidth="1"/>
    <col min="13" max="13" width="15.50390625" style="24" customWidth="1"/>
    <col min="14" max="37" width="11.50390625" style="26" customWidth="1"/>
    <col min="38" max="43" width="9.625" style="23" customWidth="1"/>
    <col min="44" max="44" width="11.875" style="27" customWidth="1"/>
    <col min="45" max="45" width="15.375" style="33" customWidth="1"/>
    <col min="46" max="46" width="9.625" style="27" customWidth="1"/>
    <col min="47" max="47" width="9.625" style="28" customWidth="1"/>
    <col min="48" max="16384" width="8.875" style="28" customWidth="1"/>
  </cols>
  <sheetData>
    <row r="1" spans="1:46" s="7" customFormat="1" ht="51.75" customHeight="1">
      <c r="A1" s="59" t="s">
        <v>150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5"/>
      <c r="AP1" s="5"/>
      <c r="AQ1" s="5"/>
      <c r="AR1" s="6"/>
      <c r="AS1" s="32"/>
      <c r="AT1" s="6"/>
    </row>
    <row r="2" spans="1:46" s="7" customFormat="1" ht="37.5" customHeight="1">
      <c r="A2" s="8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5"/>
      <c r="AP2" s="5"/>
      <c r="AQ2" s="5"/>
      <c r="AR2" s="6"/>
      <c r="AS2" s="32"/>
      <c r="AT2" s="6"/>
    </row>
    <row r="3" spans="1:46" s="7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4"/>
      <c r="AO3" s="5"/>
      <c r="AP3" s="5"/>
      <c r="AQ3" s="5"/>
      <c r="AR3" s="6"/>
      <c r="AS3" s="32"/>
      <c r="AT3" s="6"/>
    </row>
    <row r="4" spans="1:47" s="9" customFormat="1" ht="53.25" customHeight="1">
      <c r="A4" s="46" t="s">
        <v>11</v>
      </c>
      <c r="B4" s="46" t="s">
        <v>12</v>
      </c>
      <c r="C4" s="44" t="s">
        <v>39</v>
      </c>
      <c r="D4" s="46" t="s">
        <v>45</v>
      </c>
      <c r="E4" s="46"/>
      <c r="F4" s="46"/>
      <c r="G4" s="46"/>
      <c r="H4" s="46"/>
      <c r="I4" s="46"/>
      <c r="J4" s="46"/>
      <c r="K4" s="46"/>
      <c r="L4" s="46"/>
      <c r="M4" s="46"/>
      <c r="N4" s="46" t="s">
        <v>46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 t="s">
        <v>51</v>
      </c>
      <c r="AM4" s="46"/>
      <c r="AN4" s="46"/>
      <c r="AO4" s="46"/>
      <c r="AP4" s="46"/>
      <c r="AQ4" s="46"/>
      <c r="AR4" s="46"/>
      <c r="AS4" s="46"/>
      <c r="AT4" s="46"/>
      <c r="AU4" s="46"/>
    </row>
    <row r="5" spans="1:47" s="9" customFormat="1" ht="53.25" customHeight="1">
      <c r="A5" s="46"/>
      <c r="B5" s="46"/>
      <c r="C5" s="44"/>
      <c r="D5" s="44" t="s">
        <v>54</v>
      </c>
      <c r="E5" s="44" t="s">
        <v>55</v>
      </c>
      <c r="F5" s="55" t="s">
        <v>50</v>
      </c>
      <c r="G5" s="44" t="s">
        <v>57</v>
      </c>
      <c r="H5" s="58" t="s">
        <v>40</v>
      </c>
      <c r="I5" s="58" t="s">
        <v>41</v>
      </c>
      <c r="J5" s="58" t="s">
        <v>58</v>
      </c>
      <c r="K5" s="58" t="s">
        <v>42</v>
      </c>
      <c r="L5" s="44" t="s">
        <v>141</v>
      </c>
      <c r="M5" s="44" t="s">
        <v>56</v>
      </c>
      <c r="N5" s="46" t="s">
        <v>3</v>
      </c>
      <c r="O5" s="46"/>
      <c r="P5" s="46"/>
      <c r="Q5" s="46"/>
      <c r="R5" s="46"/>
      <c r="S5" s="46"/>
      <c r="T5" s="46"/>
      <c r="U5" s="46"/>
      <c r="V5" s="46" t="s">
        <v>44</v>
      </c>
      <c r="W5" s="46"/>
      <c r="X5" s="46"/>
      <c r="Y5" s="46"/>
      <c r="Z5" s="46"/>
      <c r="AA5" s="46"/>
      <c r="AB5" s="46"/>
      <c r="AC5" s="46"/>
      <c r="AD5" s="46" t="s">
        <v>4</v>
      </c>
      <c r="AE5" s="46"/>
      <c r="AF5" s="46"/>
      <c r="AG5" s="46"/>
      <c r="AH5" s="46"/>
      <c r="AI5" s="46"/>
      <c r="AJ5" s="46"/>
      <c r="AK5" s="46"/>
      <c r="AL5" s="46" t="s">
        <v>52</v>
      </c>
      <c r="AM5" s="46"/>
      <c r="AN5" s="46"/>
      <c r="AO5" s="46"/>
      <c r="AP5" s="46"/>
      <c r="AQ5" s="46"/>
      <c r="AR5" s="46" t="s">
        <v>53</v>
      </c>
      <c r="AS5" s="46"/>
      <c r="AT5" s="46"/>
      <c r="AU5" s="46"/>
    </row>
    <row r="6" spans="1:47" s="9" customFormat="1" ht="52.5" customHeight="1">
      <c r="A6" s="46"/>
      <c r="B6" s="60"/>
      <c r="C6" s="44"/>
      <c r="D6" s="44"/>
      <c r="E6" s="44"/>
      <c r="F6" s="55"/>
      <c r="G6" s="44"/>
      <c r="H6" s="58"/>
      <c r="I6" s="58"/>
      <c r="J6" s="58"/>
      <c r="K6" s="58"/>
      <c r="L6" s="44"/>
      <c r="M6" s="44"/>
      <c r="N6" s="46" t="s">
        <v>14</v>
      </c>
      <c r="O6" s="46"/>
      <c r="P6" s="46"/>
      <c r="Q6" s="46"/>
      <c r="R6" s="46" t="s">
        <v>15</v>
      </c>
      <c r="S6" s="46"/>
      <c r="T6" s="46"/>
      <c r="U6" s="46"/>
      <c r="V6" s="46" t="s">
        <v>16</v>
      </c>
      <c r="W6" s="46"/>
      <c r="X6" s="46"/>
      <c r="Y6" s="46"/>
      <c r="Z6" s="46" t="s">
        <v>17</v>
      </c>
      <c r="AA6" s="46"/>
      <c r="AB6" s="46"/>
      <c r="AC6" s="46"/>
      <c r="AD6" s="46" t="s">
        <v>31</v>
      </c>
      <c r="AE6" s="46"/>
      <c r="AF6" s="46"/>
      <c r="AG6" s="46"/>
      <c r="AH6" s="46" t="s">
        <v>32</v>
      </c>
      <c r="AI6" s="46"/>
      <c r="AJ6" s="46"/>
      <c r="AK6" s="46"/>
      <c r="AL6" s="46" t="s">
        <v>0</v>
      </c>
      <c r="AM6" s="46" t="s">
        <v>1</v>
      </c>
      <c r="AN6" s="46" t="s">
        <v>2</v>
      </c>
      <c r="AO6" s="46" t="s">
        <v>33</v>
      </c>
      <c r="AP6" s="46" t="s">
        <v>34</v>
      </c>
      <c r="AQ6" s="46" t="s">
        <v>35</v>
      </c>
      <c r="AR6" s="55" t="s">
        <v>48</v>
      </c>
      <c r="AS6" s="56" t="s">
        <v>148</v>
      </c>
      <c r="AT6" s="53" t="s">
        <v>140</v>
      </c>
      <c r="AU6" s="55" t="s">
        <v>49</v>
      </c>
    </row>
    <row r="7" spans="1:47" s="9" customFormat="1" ht="195.75" customHeight="1">
      <c r="A7" s="46"/>
      <c r="B7" s="60"/>
      <c r="C7" s="44"/>
      <c r="D7" s="44"/>
      <c r="E7" s="44"/>
      <c r="F7" s="55"/>
      <c r="G7" s="44"/>
      <c r="H7" s="58"/>
      <c r="I7" s="58"/>
      <c r="J7" s="58"/>
      <c r="K7" s="58"/>
      <c r="L7" s="44"/>
      <c r="M7" s="44"/>
      <c r="N7" s="1" t="s">
        <v>29</v>
      </c>
      <c r="O7" s="10" t="s">
        <v>30</v>
      </c>
      <c r="P7" s="10" t="s">
        <v>139</v>
      </c>
      <c r="Q7" s="10" t="s">
        <v>47</v>
      </c>
      <c r="R7" s="1" t="s">
        <v>29</v>
      </c>
      <c r="S7" s="10" t="s">
        <v>30</v>
      </c>
      <c r="T7" s="10" t="s">
        <v>139</v>
      </c>
      <c r="U7" s="10" t="s">
        <v>47</v>
      </c>
      <c r="V7" s="1" t="s">
        <v>29</v>
      </c>
      <c r="W7" s="10" t="s">
        <v>30</v>
      </c>
      <c r="X7" s="10" t="s">
        <v>139</v>
      </c>
      <c r="Y7" s="10" t="s">
        <v>47</v>
      </c>
      <c r="Z7" s="1" t="s">
        <v>29</v>
      </c>
      <c r="AA7" s="10" t="s">
        <v>30</v>
      </c>
      <c r="AB7" s="10" t="s">
        <v>139</v>
      </c>
      <c r="AC7" s="10" t="s">
        <v>47</v>
      </c>
      <c r="AD7" s="1" t="s">
        <v>29</v>
      </c>
      <c r="AE7" s="10" t="s">
        <v>30</v>
      </c>
      <c r="AF7" s="10" t="s">
        <v>139</v>
      </c>
      <c r="AG7" s="10" t="s">
        <v>47</v>
      </c>
      <c r="AH7" s="1" t="s">
        <v>29</v>
      </c>
      <c r="AI7" s="10" t="s">
        <v>30</v>
      </c>
      <c r="AJ7" s="10" t="s">
        <v>139</v>
      </c>
      <c r="AK7" s="10" t="s">
        <v>47</v>
      </c>
      <c r="AL7" s="46"/>
      <c r="AM7" s="46"/>
      <c r="AN7" s="46"/>
      <c r="AO7" s="46"/>
      <c r="AP7" s="46"/>
      <c r="AQ7" s="46"/>
      <c r="AR7" s="55"/>
      <c r="AS7" s="57"/>
      <c r="AT7" s="54"/>
      <c r="AU7" s="55"/>
    </row>
    <row r="8" spans="1:52" s="14" customFormat="1" ht="36" customHeight="1">
      <c r="A8" s="1" t="s">
        <v>13</v>
      </c>
      <c r="B8" s="11" t="s">
        <v>36</v>
      </c>
      <c r="C8" s="1"/>
      <c r="D8" s="12">
        <f aca="true" t="shared" si="0" ref="D8:AU8">SUM(D9:D14)</f>
        <v>745</v>
      </c>
      <c r="E8" s="12">
        <f t="shared" si="0"/>
        <v>321</v>
      </c>
      <c r="F8" s="13">
        <f t="shared" si="0"/>
        <v>20</v>
      </c>
      <c r="G8" s="13">
        <f t="shared" si="0"/>
        <v>201</v>
      </c>
      <c r="H8" s="13">
        <f t="shared" si="0"/>
        <v>0</v>
      </c>
      <c r="I8" s="13">
        <f t="shared" si="0"/>
        <v>201</v>
      </c>
      <c r="J8" s="13">
        <f t="shared" si="0"/>
        <v>0</v>
      </c>
      <c r="K8" s="13">
        <f t="shared" si="0"/>
        <v>0</v>
      </c>
      <c r="L8" s="13">
        <f t="shared" si="0"/>
        <v>100</v>
      </c>
      <c r="M8" s="12">
        <f t="shared" si="0"/>
        <v>424</v>
      </c>
      <c r="N8" s="13">
        <f t="shared" si="0"/>
        <v>10</v>
      </c>
      <c r="O8" s="13">
        <f t="shared" si="0"/>
        <v>57</v>
      </c>
      <c r="P8" s="13">
        <f t="shared" si="0"/>
        <v>40</v>
      </c>
      <c r="Q8" s="13">
        <f t="shared" si="0"/>
        <v>128</v>
      </c>
      <c r="R8" s="13">
        <f t="shared" si="0"/>
        <v>10</v>
      </c>
      <c r="S8" s="13">
        <f t="shared" si="0"/>
        <v>45</v>
      </c>
      <c r="T8" s="13">
        <f t="shared" si="0"/>
        <v>15</v>
      </c>
      <c r="U8" s="13">
        <f t="shared" si="0"/>
        <v>65</v>
      </c>
      <c r="V8" s="13">
        <f t="shared" si="0"/>
        <v>0</v>
      </c>
      <c r="W8" s="13">
        <f t="shared" si="0"/>
        <v>45</v>
      </c>
      <c r="X8" s="13">
        <f t="shared" si="0"/>
        <v>20</v>
      </c>
      <c r="Y8" s="13">
        <f t="shared" si="0"/>
        <v>85</v>
      </c>
      <c r="Z8" s="13">
        <f t="shared" si="0"/>
        <v>0</v>
      </c>
      <c r="AA8" s="13">
        <f t="shared" si="0"/>
        <v>30</v>
      </c>
      <c r="AB8" s="13">
        <f t="shared" si="0"/>
        <v>25</v>
      </c>
      <c r="AC8" s="13">
        <f t="shared" si="0"/>
        <v>95</v>
      </c>
      <c r="AD8" s="13">
        <f t="shared" si="0"/>
        <v>0</v>
      </c>
      <c r="AE8" s="13">
        <f t="shared" si="0"/>
        <v>12</v>
      </c>
      <c r="AF8" s="13">
        <f t="shared" si="0"/>
        <v>0</v>
      </c>
      <c r="AG8" s="13">
        <f t="shared" si="0"/>
        <v>38</v>
      </c>
      <c r="AH8" s="13">
        <f t="shared" si="0"/>
        <v>0</v>
      </c>
      <c r="AI8" s="13">
        <f t="shared" si="0"/>
        <v>12</v>
      </c>
      <c r="AJ8" s="13">
        <f t="shared" si="0"/>
        <v>0</v>
      </c>
      <c r="AK8" s="13">
        <f t="shared" si="0"/>
        <v>13</v>
      </c>
      <c r="AL8" s="13">
        <f t="shared" si="0"/>
        <v>9</v>
      </c>
      <c r="AM8" s="13">
        <f t="shared" si="0"/>
        <v>5</v>
      </c>
      <c r="AN8" s="13">
        <f t="shared" si="0"/>
        <v>6</v>
      </c>
      <c r="AO8" s="13">
        <f t="shared" si="0"/>
        <v>6</v>
      </c>
      <c r="AP8" s="13">
        <f t="shared" si="0"/>
        <v>2</v>
      </c>
      <c r="AQ8" s="13">
        <f t="shared" si="0"/>
        <v>1</v>
      </c>
      <c r="AR8" s="34">
        <f>SUM(AR9:AR14)</f>
        <v>13</v>
      </c>
      <c r="AS8" s="13">
        <f t="shared" si="0"/>
        <v>0</v>
      </c>
      <c r="AT8" s="13">
        <f t="shared" si="0"/>
        <v>0</v>
      </c>
      <c r="AU8" s="13">
        <f t="shared" si="0"/>
        <v>11</v>
      </c>
      <c r="AW8" s="30"/>
      <c r="AX8" s="31"/>
      <c r="AY8" s="31"/>
      <c r="AZ8" s="31"/>
    </row>
    <row r="9" spans="1:52" s="35" customFormat="1" ht="36" customHeight="1">
      <c r="A9" s="15" t="s">
        <v>10</v>
      </c>
      <c r="B9" s="16" t="s">
        <v>129</v>
      </c>
      <c r="C9" s="17" t="s">
        <v>82</v>
      </c>
      <c r="D9" s="18">
        <f aca="true" t="shared" si="1" ref="D9:D14">SUM(E9,M9)</f>
        <v>300</v>
      </c>
      <c r="E9" s="18">
        <f aca="true" t="shared" si="2" ref="E9:E14">SUM(F9:G9,L9)</f>
        <v>140</v>
      </c>
      <c r="F9" s="19">
        <f aca="true" t="shared" si="3" ref="F9:G14">SUM(N9,R9,V9,Z9,AD9,AH9)</f>
        <v>0</v>
      </c>
      <c r="G9" s="19">
        <f t="shared" si="3"/>
        <v>105</v>
      </c>
      <c r="H9" s="20"/>
      <c r="I9" s="20">
        <v>105</v>
      </c>
      <c r="J9" s="20"/>
      <c r="K9" s="20"/>
      <c r="L9" s="19">
        <f aca="true" t="shared" si="4" ref="L9:M14">SUM(P9,T9,X9,AB9,AF9,AJ9)</f>
        <v>35</v>
      </c>
      <c r="M9" s="18">
        <f t="shared" si="4"/>
        <v>160</v>
      </c>
      <c r="N9" s="21"/>
      <c r="O9" s="21">
        <v>30</v>
      </c>
      <c r="P9" s="21">
        <v>5</v>
      </c>
      <c r="Q9" s="21">
        <v>15</v>
      </c>
      <c r="R9" s="21"/>
      <c r="S9" s="21">
        <v>30</v>
      </c>
      <c r="T9" s="21">
        <v>5</v>
      </c>
      <c r="U9" s="21">
        <v>15</v>
      </c>
      <c r="V9" s="21"/>
      <c r="W9" s="21">
        <v>30</v>
      </c>
      <c r="X9" s="21">
        <v>10</v>
      </c>
      <c r="Y9" s="21">
        <v>60</v>
      </c>
      <c r="Z9" s="21"/>
      <c r="AA9" s="21">
        <v>15</v>
      </c>
      <c r="AB9" s="21">
        <v>15</v>
      </c>
      <c r="AC9" s="21">
        <v>70</v>
      </c>
      <c r="AD9" s="21"/>
      <c r="AE9" s="21"/>
      <c r="AF9" s="21"/>
      <c r="AG9" s="21"/>
      <c r="AH9" s="21"/>
      <c r="AI9" s="21"/>
      <c r="AJ9" s="21"/>
      <c r="AK9" s="21"/>
      <c r="AL9" s="21">
        <v>2</v>
      </c>
      <c r="AM9" s="21">
        <v>2</v>
      </c>
      <c r="AN9" s="21">
        <v>4</v>
      </c>
      <c r="AO9" s="21">
        <v>4</v>
      </c>
      <c r="AP9" s="21"/>
      <c r="AQ9" s="21"/>
      <c r="AR9" s="21">
        <v>6</v>
      </c>
      <c r="AS9" s="21"/>
      <c r="AT9" s="21"/>
      <c r="AU9" s="21"/>
      <c r="AW9" s="36"/>
      <c r="AX9" s="37"/>
      <c r="AY9" s="37"/>
      <c r="AZ9" s="37"/>
    </row>
    <row r="10" spans="1:52" s="9" customFormat="1" ht="55.5" customHeight="1">
      <c r="A10" s="15" t="s">
        <v>9</v>
      </c>
      <c r="B10" s="16" t="s">
        <v>128</v>
      </c>
      <c r="C10" s="17" t="s">
        <v>158</v>
      </c>
      <c r="D10" s="18">
        <f t="shared" si="1"/>
        <v>275</v>
      </c>
      <c r="E10" s="18">
        <f t="shared" si="2"/>
        <v>100</v>
      </c>
      <c r="F10" s="19">
        <f t="shared" si="3"/>
        <v>0</v>
      </c>
      <c r="G10" s="19">
        <f t="shared" si="3"/>
        <v>60</v>
      </c>
      <c r="H10" s="20"/>
      <c r="I10" s="20">
        <v>60</v>
      </c>
      <c r="J10" s="20"/>
      <c r="K10" s="20"/>
      <c r="L10" s="19">
        <f t="shared" si="4"/>
        <v>40</v>
      </c>
      <c r="M10" s="18">
        <f t="shared" si="4"/>
        <v>175</v>
      </c>
      <c r="N10" s="21"/>
      <c r="O10" s="21">
        <v>15</v>
      </c>
      <c r="P10" s="21">
        <v>10</v>
      </c>
      <c r="Q10" s="21">
        <v>75</v>
      </c>
      <c r="R10" s="21"/>
      <c r="S10" s="21">
        <v>15</v>
      </c>
      <c r="T10" s="21">
        <v>10</v>
      </c>
      <c r="U10" s="21">
        <v>50</v>
      </c>
      <c r="V10" s="21"/>
      <c r="W10" s="21">
        <v>15</v>
      </c>
      <c r="X10" s="21">
        <v>10</v>
      </c>
      <c r="Y10" s="21">
        <v>25</v>
      </c>
      <c r="Z10" s="21"/>
      <c r="AA10" s="21">
        <v>15</v>
      </c>
      <c r="AB10" s="21">
        <v>10</v>
      </c>
      <c r="AC10" s="21">
        <v>25</v>
      </c>
      <c r="AD10" s="21"/>
      <c r="AE10" s="21"/>
      <c r="AF10" s="21"/>
      <c r="AG10" s="21"/>
      <c r="AH10" s="21"/>
      <c r="AI10" s="21"/>
      <c r="AJ10" s="21"/>
      <c r="AK10" s="21"/>
      <c r="AL10" s="21">
        <v>4</v>
      </c>
      <c r="AM10" s="21">
        <v>3</v>
      </c>
      <c r="AN10" s="21">
        <v>2</v>
      </c>
      <c r="AO10" s="21">
        <v>2</v>
      </c>
      <c r="AP10" s="21"/>
      <c r="AQ10" s="21"/>
      <c r="AR10" s="21">
        <v>4</v>
      </c>
      <c r="AS10" s="21"/>
      <c r="AT10" s="21"/>
      <c r="AU10" s="21">
        <v>11</v>
      </c>
      <c r="AW10" s="30"/>
      <c r="AX10" s="31"/>
      <c r="AY10" s="31"/>
      <c r="AZ10" s="31"/>
    </row>
    <row r="11" spans="1:52" s="9" customFormat="1" ht="36" customHeight="1">
      <c r="A11" s="15" t="s">
        <v>8</v>
      </c>
      <c r="B11" s="16" t="s">
        <v>64</v>
      </c>
      <c r="C11" s="17" t="s">
        <v>65</v>
      </c>
      <c r="D11" s="18">
        <f t="shared" si="1"/>
        <v>75</v>
      </c>
      <c r="E11" s="18">
        <f t="shared" si="2"/>
        <v>37</v>
      </c>
      <c r="F11" s="19">
        <f t="shared" si="3"/>
        <v>0</v>
      </c>
      <c r="G11" s="19">
        <f t="shared" si="3"/>
        <v>12</v>
      </c>
      <c r="H11" s="20"/>
      <c r="I11" s="20">
        <v>12</v>
      </c>
      <c r="J11" s="20"/>
      <c r="K11" s="20"/>
      <c r="L11" s="19">
        <f t="shared" si="4"/>
        <v>25</v>
      </c>
      <c r="M11" s="18">
        <f t="shared" si="4"/>
        <v>38</v>
      </c>
      <c r="N11" s="21"/>
      <c r="O11" s="21">
        <v>12</v>
      </c>
      <c r="P11" s="21">
        <v>25</v>
      </c>
      <c r="Q11" s="21">
        <v>38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v>3</v>
      </c>
      <c r="AM11" s="21"/>
      <c r="AN11" s="21"/>
      <c r="AO11" s="21"/>
      <c r="AP11" s="21"/>
      <c r="AQ11" s="21"/>
      <c r="AR11" s="21">
        <v>1</v>
      </c>
      <c r="AS11" s="21"/>
      <c r="AT11" s="21"/>
      <c r="AU11" s="21"/>
      <c r="AW11" s="30"/>
      <c r="AX11" s="31"/>
      <c r="AY11" s="31"/>
      <c r="AZ11" s="31"/>
    </row>
    <row r="12" spans="1:52" s="9" customFormat="1" ht="36" customHeight="1">
      <c r="A12" s="15" t="s">
        <v>7</v>
      </c>
      <c r="B12" s="16" t="s">
        <v>145</v>
      </c>
      <c r="C12" s="17" t="s">
        <v>147</v>
      </c>
      <c r="D12" s="18">
        <f t="shared" si="1"/>
        <v>20</v>
      </c>
      <c r="E12" s="18">
        <f t="shared" si="2"/>
        <v>20</v>
      </c>
      <c r="F12" s="19">
        <f t="shared" si="3"/>
        <v>20</v>
      </c>
      <c r="G12" s="19">
        <f t="shared" si="3"/>
        <v>0</v>
      </c>
      <c r="H12" s="20"/>
      <c r="I12" s="20"/>
      <c r="J12" s="20"/>
      <c r="K12" s="20"/>
      <c r="L12" s="19">
        <f t="shared" si="4"/>
        <v>0</v>
      </c>
      <c r="M12" s="18">
        <f t="shared" si="4"/>
        <v>0</v>
      </c>
      <c r="N12" s="21">
        <v>10</v>
      </c>
      <c r="O12" s="21"/>
      <c r="P12" s="21"/>
      <c r="Q12" s="21"/>
      <c r="R12" s="21">
        <v>10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W12" s="30"/>
      <c r="AX12" s="31"/>
      <c r="AY12" s="31"/>
      <c r="AZ12" s="31"/>
    </row>
    <row r="13" spans="1:52" s="9" customFormat="1" ht="36" customHeight="1">
      <c r="A13" s="15" t="s">
        <v>6</v>
      </c>
      <c r="B13" s="16" t="s">
        <v>66</v>
      </c>
      <c r="C13" s="17" t="s">
        <v>67</v>
      </c>
      <c r="D13" s="18">
        <f t="shared" si="1"/>
        <v>50</v>
      </c>
      <c r="E13" s="18">
        <f t="shared" si="2"/>
        <v>12</v>
      </c>
      <c r="F13" s="19">
        <f>SUM(N13,R13,V13,Z13,AD13,AH13)</f>
        <v>0</v>
      </c>
      <c r="G13" s="19">
        <f>SUM(O13,S13,W13,AA13,AE13,AI13)</f>
        <v>12</v>
      </c>
      <c r="H13" s="20"/>
      <c r="I13" s="20">
        <v>12</v>
      </c>
      <c r="J13" s="20"/>
      <c r="K13" s="20"/>
      <c r="L13" s="19">
        <f>SUM(P13,T13,X13,AB13,AF13,AJ13)</f>
        <v>0</v>
      </c>
      <c r="M13" s="18">
        <f>SUM(Q13,U13,Y13,AC13,AG13,AK13)</f>
        <v>38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>
        <v>12</v>
      </c>
      <c r="AF13" s="21"/>
      <c r="AG13" s="21">
        <v>38</v>
      </c>
      <c r="AH13" s="21"/>
      <c r="AI13" s="21"/>
      <c r="AJ13" s="21"/>
      <c r="AK13" s="21"/>
      <c r="AL13" s="21"/>
      <c r="AM13" s="21"/>
      <c r="AN13" s="21"/>
      <c r="AO13" s="21"/>
      <c r="AP13" s="21">
        <v>2</v>
      </c>
      <c r="AQ13" s="21"/>
      <c r="AR13" s="21">
        <v>1</v>
      </c>
      <c r="AS13" s="21"/>
      <c r="AT13" s="21"/>
      <c r="AU13" s="21"/>
      <c r="AW13" s="30"/>
      <c r="AX13" s="31"/>
      <c r="AY13" s="31"/>
      <c r="AZ13" s="31"/>
    </row>
    <row r="14" spans="1:52" s="35" customFormat="1" ht="36" customHeight="1">
      <c r="A14" s="15" t="s">
        <v>5</v>
      </c>
      <c r="B14" s="16" t="s">
        <v>154</v>
      </c>
      <c r="C14" s="17" t="s">
        <v>79</v>
      </c>
      <c r="D14" s="18">
        <f t="shared" si="1"/>
        <v>25</v>
      </c>
      <c r="E14" s="18">
        <f t="shared" si="2"/>
        <v>12</v>
      </c>
      <c r="F14" s="19">
        <f t="shared" si="3"/>
        <v>0</v>
      </c>
      <c r="G14" s="19">
        <f t="shared" si="3"/>
        <v>12</v>
      </c>
      <c r="H14" s="20"/>
      <c r="I14" s="20">
        <v>12</v>
      </c>
      <c r="J14" s="20"/>
      <c r="K14" s="20"/>
      <c r="L14" s="19">
        <f t="shared" si="4"/>
        <v>0</v>
      </c>
      <c r="M14" s="18">
        <f t="shared" si="4"/>
        <v>13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>
        <v>12</v>
      </c>
      <c r="AJ14" s="21"/>
      <c r="AK14" s="21">
        <v>13</v>
      </c>
      <c r="AL14" s="21"/>
      <c r="AM14" s="21"/>
      <c r="AN14" s="21"/>
      <c r="AO14" s="21"/>
      <c r="AP14" s="21"/>
      <c r="AQ14" s="21">
        <v>1</v>
      </c>
      <c r="AR14" s="21">
        <v>1</v>
      </c>
      <c r="AS14" s="21"/>
      <c r="AT14" s="21"/>
      <c r="AU14" s="21"/>
      <c r="AW14" s="36"/>
      <c r="AX14" s="37"/>
      <c r="AY14" s="37"/>
      <c r="AZ14" s="37"/>
    </row>
    <row r="15" spans="1:52" s="14" customFormat="1" ht="36" customHeight="1">
      <c r="A15" s="1" t="s">
        <v>18</v>
      </c>
      <c r="B15" s="11" t="s">
        <v>37</v>
      </c>
      <c r="C15" s="1"/>
      <c r="D15" s="12">
        <f aca="true" t="shared" si="5" ref="D15:AU15">SUM(D16:D28)</f>
        <v>1200</v>
      </c>
      <c r="E15" s="12">
        <f t="shared" si="5"/>
        <v>410</v>
      </c>
      <c r="F15" s="13">
        <f t="shared" si="5"/>
        <v>130</v>
      </c>
      <c r="G15" s="13">
        <f t="shared" si="5"/>
        <v>190</v>
      </c>
      <c r="H15" s="13">
        <f t="shared" si="5"/>
        <v>130</v>
      </c>
      <c r="I15" s="13">
        <f t="shared" si="5"/>
        <v>60</v>
      </c>
      <c r="J15" s="13">
        <f t="shared" si="5"/>
        <v>0</v>
      </c>
      <c r="K15" s="13">
        <f t="shared" si="5"/>
        <v>0</v>
      </c>
      <c r="L15" s="13">
        <f t="shared" si="5"/>
        <v>90</v>
      </c>
      <c r="M15" s="12">
        <f t="shared" si="5"/>
        <v>790</v>
      </c>
      <c r="N15" s="13">
        <f t="shared" si="5"/>
        <v>50</v>
      </c>
      <c r="O15" s="13">
        <f t="shared" si="5"/>
        <v>70</v>
      </c>
      <c r="P15" s="13">
        <f t="shared" si="5"/>
        <v>30</v>
      </c>
      <c r="Q15" s="13">
        <f t="shared" si="5"/>
        <v>375</v>
      </c>
      <c r="R15" s="13">
        <f t="shared" si="5"/>
        <v>40</v>
      </c>
      <c r="S15" s="13">
        <f t="shared" si="5"/>
        <v>50</v>
      </c>
      <c r="T15" s="13">
        <f t="shared" si="5"/>
        <v>30</v>
      </c>
      <c r="U15" s="13">
        <f t="shared" si="5"/>
        <v>205</v>
      </c>
      <c r="V15" s="13">
        <f t="shared" si="5"/>
        <v>30</v>
      </c>
      <c r="W15" s="13">
        <f t="shared" si="5"/>
        <v>70</v>
      </c>
      <c r="X15" s="13">
        <f t="shared" si="5"/>
        <v>30</v>
      </c>
      <c r="Y15" s="13">
        <f t="shared" si="5"/>
        <v>170</v>
      </c>
      <c r="Z15" s="13">
        <f t="shared" si="5"/>
        <v>0</v>
      </c>
      <c r="AA15" s="13">
        <f t="shared" si="5"/>
        <v>0</v>
      </c>
      <c r="AB15" s="13">
        <f t="shared" si="5"/>
        <v>0</v>
      </c>
      <c r="AC15" s="13">
        <f t="shared" si="5"/>
        <v>0</v>
      </c>
      <c r="AD15" s="13">
        <f t="shared" si="5"/>
        <v>0</v>
      </c>
      <c r="AE15" s="13">
        <f t="shared" si="5"/>
        <v>0</v>
      </c>
      <c r="AF15" s="13">
        <f t="shared" si="5"/>
        <v>0</v>
      </c>
      <c r="AG15" s="13">
        <f t="shared" si="5"/>
        <v>0</v>
      </c>
      <c r="AH15" s="13">
        <f t="shared" si="5"/>
        <v>10</v>
      </c>
      <c r="AI15" s="13">
        <f t="shared" si="5"/>
        <v>0</v>
      </c>
      <c r="AJ15" s="13">
        <f t="shared" si="5"/>
        <v>0</v>
      </c>
      <c r="AK15" s="13">
        <f t="shared" si="5"/>
        <v>40</v>
      </c>
      <c r="AL15" s="13">
        <f t="shared" si="5"/>
        <v>21</v>
      </c>
      <c r="AM15" s="13">
        <f t="shared" si="5"/>
        <v>13</v>
      </c>
      <c r="AN15" s="13">
        <f t="shared" si="5"/>
        <v>12</v>
      </c>
      <c r="AO15" s="13">
        <f t="shared" si="5"/>
        <v>0</v>
      </c>
      <c r="AP15" s="13">
        <f t="shared" si="5"/>
        <v>0</v>
      </c>
      <c r="AQ15" s="13">
        <f t="shared" si="5"/>
        <v>2</v>
      </c>
      <c r="AR15" s="13">
        <f t="shared" si="5"/>
        <v>18</v>
      </c>
      <c r="AS15" s="13">
        <f t="shared" si="5"/>
        <v>0</v>
      </c>
      <c r="AT15" s="13">
        <f t="shared" si="5"/>
        <v>30</v>
      </c>
      <c r="AU15" s="13">
        <f t="shared" si="5"/>
        <v>2</v>
      </c>
      <c r="AW15" s="30"/>
      <c r="AX15" s="31"/>
      <c r="AY15" s="31"/>
      <c r="AZ15" s="31"/>
    </row>
    <row r="16" spans="1:52" s="9" customFormat="1" ht="36" customHeight="1">
      <c r="A16" s="15" t="s">
        <v>10</v>
      </c>
      <c r="B16" s="16" t="s">
        <v>71</v>
      </c>
      <c r="C16" s="17" t="s">
        <v>72</v>
      </c>
      <c r="D16" s="18">
        <f aca="true" t="shared" si="6" ref="D16:D28">SUM(E16,M16)</f>
        <v>125</v>
      </c>
      <c r="E16" s="18">
        <f aca="true" t="shared" si="7" ref="E16:E28">SUM(F16:G16,L16)</f>
        <v>35</v>
      </c>
      <c r="F16" s="19">
        <f aca="true" t="shared" si="8" ref="F16:F28">SUM(N16,R16,V16,Z16,AD16,AH16)</f>
        <v>10</v>
      </c>
      <c r="G16" s="19">
        <f aca="true" t="shared" si="9" ref="G16:G28">SUM(O16,S16,W16,AA16,AE16,AI16)</f>
        <v>20</v>
      </c>
      <c r="H16" s="20">
        <v>20</v>
      </c>
      <c r="I16" s="20"/>
      <c r="J16" s="20"/>
      <c r="K16" s="20"/>
      <c r="L16" s="19">
        <f aca="true" t="shared" si="10" ref="L16:L28">SUM(P16,T16,X16,AB16,AF16,AJ16)</f>
        <v>5</v>
      </c>
      <c r="M16" s="18">
        <f aca="true" t="shared" si="11" ref="M16:M28">SUM(Q16,U16,Y16,AC16,AG16,AK16)</f>
        <v>90</v>
      </c>
      <c r="N16" s="21">
        <v>10</v>
      </c>
      <c r="O16" s="21">
        <v>20</v>
      </c>
      <c r="P16" s="21">
        <v>5</v>
      </c>
      <c r="Q16" s="21">
        <v>90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5</v>
      </c>
      <c r="AM16" s="21"/>
      <c r="AN16" s="21"/>
      <c r="AO16" s="21"/>
      <c r="AP16" s="21"/>
      <c r="AQ16" s="21"/>
      <c r="AR16" s="21">
        <v>1</v>
      </c>
      <c r="AS16" s="21"/>
      <c r="AT16" s="21"/>
      <c r="AU16" s="21"/>
      <c r="AW16" s="30"/>
      <c r="AX16" s="31"/>
      <c r="AY16" s="31"/>
      <c r="AZ16" s="31"/>
    </row>
    <row r="17" spans="1:52" s="9" customFormat="1" ht="36" customHeight="1">
      <c r="A17" s="15" t="s">
        <v>9</v>
      </c>
      <c r="B17" s="16" t="s">
        <v>75</v>
      </c>
      <c r="C17" s="17" t="s">
        <v>72</v>
      </c>
      <c r="D17" s="18">
        <f t="shared" si="6"/>
        <v>150</v>
      </c>
      <c r="E17" s="18">
        <f t="shared" si="7"/>
        <v>40</v>
      </c>
      <c r="F17" s="19">
        <f t="shared" si="8"/>
        <v>10</v>
      </c>
      <c r="G17" s="19">
        <f t="shared" si="9"/>
        <v>20</v>
      </c>
      <c r="H17" s="20">
        <v>20</v>
      </c>
      <c r="I17" s="20"/>
      <c r="J17" s="20"/>
      <c r="K17" s="20"/>
      <c r="L17" s="19">
        <f t="shared" si="10"/>
        <v>10</v>
      </c>
      <c r="M17" s="18">
        <f t="shared" si="11"/>
        <v>110</v>
      </c>
      <c r="N17" s="21">
        <v>10</v>
      </c>
      <c r="O17" s="21">
        <v>20</v>
      </c>
      <c r="P17" s="21">
        <v>10</v>
      </c>
      <c r="Q17" s="21">
        <v>110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6</v>
      </c>
      <c r="AM17" s="21"/>
      <c r="AN17" s="21"/>
      <c r="AO17" s="21"/>
      <c r="AP17" s="21"/>
      <c r="AQ17" s="21"/>
      <c r="AR17" s="21">
        <v>2</v>
      </c>
      <c r="AS17" s="21"/>
      <c r="AT17" s="21">
        <v>6</v>
      </c>
      <c r="AU17" s="21"/>
      <c r="AW17" s="30"/>
      <c r="AX17" s="31"/>
      <c r="AY17" s="31"/>
      <c r="AZ17" s="31"/>
    </row>
    <row r="18" spans="1:52" s="9" customFormat="1" ht="36" customHeight="1">
      <c r="A18" s="15" t="s">
        <v>8</v>
      </c>
      <c r="B18" s="16" t="s">
        <v>144</v>
      </c>
      <c r="C18" s="17" t="s">
        <v>72</v>
      </c>
      <c r="D18" s="18">
        <f t="shared" si="6"/>
        <v>150</v>
      </c>
      <c r="E18" s="18">
        <f t="shared" si="7"/>
        <v>50</v>
      </c>
      <c r="F18" s="19">
        <f t="shared" si="8"/>
        <v>20</v>
      </c>
      <c r="G18" s="19">
        <f t="shared" si="9"/>
        <v>20</v>
      </c>
      <c r="H18" s="20">
        <v>20</v>
      </c>
      <c r="I18" s="20"/>
      <c r="J18" s="20"/>
      <c r="K18" s="20"/>
      <c r="L18" s="19">
        <f t="shared" si="10"/>
        <v>10</v>
      </c>
      <c r="M18" s="18">
        <f t="shared" si="11"/>
        <v>100</v>
      </c>
      <c r="N18" s="21">
        <v>20</v>
      </c>
      <c r="O18" s="21">
        <v>20</v>
      </c>
      <c r="P18" s="21">
        <v>10</v>
      </c>
      <c r="Q18" s="21">
        <v>100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v>6</v>
      </c>
      <c r="AM18" s="21"/>
      <c r="AN18" s="21"/>
      <c r="AO18" s="21"/>
      <c r="AP18" s="21"/>
      <c r="AQ18" s="21"/>
      <c r="AR18" s="21">
        <v>2</v>
      </c>
      <c r="AS18" s="21"/>
      <c r="AT18" s="21">
        <v>6</v>
      </c>
      <c r="AU18" s="21"/>
      <c r="AW18" s="30"/>
      <c r="AX18" s="31"/>
      <c r="AY18" s="31"/>
      <c r="AZ18" s="31"/>
    </row>
    <row r="19" spans="1:52" s="9" customFormat="1" ht="36" customHeight="1">
      <c r="A19" s="15" t="s">
        <v>7</v>
      </c>
      <c r="B19" s="16" t="s">
        <v>109</v>
      </c>
      <c r="C19" s="17" t="s">
        <v>65</v>
      </c>
      <c r="D19" s="18">
        <f t="shared" si="6"/>
        <v>100</v>
      </c>
      <c r="E19" s="18">
        <f t="shared" si="7"/>
        <v>25</v>
      </c>
      <c r="F19" s="19">
        <f t="shared" si="8"/>
        <v>10</v>
      </c>
      <c r="G19" s="19">
        <f t="shared" si="9"/>
        <v>10</v>
      </c>
      <c r="H19" s="20">
        <v>10</v>
      </c>
      <c r="I19" s="20"/>
      <c r="J19" s="20"/>
      <c r="K19" s="20"/>
      <c r="L19" s="19">
        <f t="shared" si="10"/>
        <v>5</v>
      </c>
      <c r="M19" s="18">
        <f t="shared" si="11"/>
        <v>75</v>
      </c>
      <c r="N19" s="21">
        <v>10</v>
      </c>
      <c r="O19" s="21">
        <v>10</v>
      </c>
      <c r="P19" s="21">
        <v>5</v>
      </c>
      <c r="Q19" s="21">
        <v>75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v>4</v>
      </c>
      <c r="AM19" s="21"/>
      <c r="AN19" s="21"/>
      <c r="AO19" s="21"/>
      <c r="AP19" s="21"/>
      <c r="AQ19" s="21"/>
      <c r="AR19" s="21">
        <v>1</v>
      </c>
      <c r="AS19" s="21"/>
      <c r="AT19" s="21">
        <v>4</v>
      </c>
      <c r="AU19" s="21"/>
      <c r="AW19" s="30"/>
      <c r="AX19" s="31"/>
      <c r="AY19" s="31"/>
      <c r="AZ19" s="31"/>
    </row>
    <row r="20" spans="1:52" s="9" customFormat="1" ht="36" customHeight="1">
      <c r="A20" s="15" t="s">
        <v>6</v>
      </c>
      <c r="B20" s="16" t="s">
        <v>73</v>
      </c>
      <c r="C20" s="17" t="s">
        <v>74</v>
      </c>
      <c r="D20" s="18">
        <f t="shared" si="6"/>
        <v>75</v>
      </c>
      <c r="E20" s="18">
        <f t="shared" si="7"/>
        <v>25</v>
      </c>
      <c r="F20" s="19">
        <f t="shared" si="8"/>
        <v>10</v>
      </c>
      <c r="G20" s="19">
        <f t="shared" si="9"/>
        <v>10</v>
      </c>
      <c r="H20" s="20">
        <v>10</v>
      </c>
      <c r="I20" s="20"/>
      <c r="J20" s="20"/>
      <c r="K20" s="20"/>
      <c r="L20" s="19">
        <f t="shared" si="10"/>
        <v>5</v>
      </c>
      <c r="M20" s="18">
        <f t="shared" si="11"/>
        <v>50</v>
      </c>
      <c r="N20" s="21"/>
      <c r="O20" s="21"/>
      <c r="P20" s="21"/>
      <c r="Q20" s="21"/>
      <c r="R20" s="21">
        <v>10</v>
      </c>
      <c r="S20" s="21">
        <v>10</v>
      </c>
      <c r="T20" s="21">
        <v>5</v>
      </c>
      <c r="U20" s="21">
        <v>50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v>3</v>
      </c>
      <c r="AN20" s="21"/>
      <c r="AO20" s="21"/>
      <c r="AP20" s="21"/>
      <c r="AQ20" s="21"/>
      <c r="AR20" s="21">
        <v>1</v>
      </c>
      <c r="AS20" s="21"/>
      <c r="AT20" s="21">
        <v>3</v>
      </c>
      <c r="AU20" s="21"/>
      <c r="AW20" s="30"/>
      <c r="AX20" s="31"/>
      <c r="AY20" s="31"/>
      <c r="AZ20" s="31"/>
    </row>
    <row r="21" spans="1:52" s="9" customFormat="1" ht="36" customHeight="1">
      <c r="A21" s="15" t="s">
        <v>5</v>
      </c>
      <c r="B21" s="16" t="s">
        <v>76</v>
      </c>
      <c r="C21" s="17" t="s">
        <v>63</v>
      </c>
      <c r="D21" s="18">
        <f t="shared" si="6"/>
        <v>75</v>
      </c>
      <c r="E21" s="18">
        <f t="shared" si="7"/>
        <v>25</v>
      </c>
      <c r="F21" s="19">
        <f t="shared" si="8"/>
        <v>10</v>
      </c>
      <c r="G21" s="19">
        <f t="shared" si="9"/>
        <v>10</v>
      </c>
      <c r="H21" s="20">
        <v>10</v>
      </c>
      <c r="I21" s="20"/>
      <c r="J21" s="20"/>
      <c r="K21" s="20"/>
      <c r="L21" s="19">
        <f t="shared" si="10"/>
        <v>5</v>
      </c>
      <c r="M21" s="18">
        <f t="shared" si="11"/>
        <v>50</v>
      </c>
      <c r="N21" s="21"/>
      <c r="O21" s="21"/>
      <c r="P21" s="21"/>
      <c r="Q21" s="21"/>
      <c r="R21" s="21">
        <v>10</v>
      </c>
      <c r="S21" s="21">
        <v>10</v>
      </c>
      <c r="T21" s="21">
        <v>5</v>
      </c>
      <c r="U21" s="21">
        <v>50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>
        <v>3</v>
      </c>
      <c r="AN21" s="21"/>
      <c r="AO21" s="21"/>
      <c r="AP21" s="21"/>
      <c r="AQ21" s="21"/>
      <c r="AR21" s="21">
        <v>1</v>
      </c>
      <c r="AS21" s="21"/>
      <c r="AT21" s="21">
        <v>3</v>
      </c>
      <c r="AU21" s="21"/>
      <c r="AW21" s="30"/>
      <c r="AX21" s="31"/>
      <c r="AY21" s="31"/>
      <c r="AZ21" s="31"/>
    </row>
    <row r="22" spans="1:52" s="9" customFormat="1" ht="36" customHeight="1">
      <c r="A22" s="15" t="s">
        <v>20</v>
      </c>
      <c r="B22" s="16" t="s">
        <v>101</v>
      </c>
      <c r="C22" s="17" t="s">
        <v>63</v>
      </c>
      <c r="D22" s="18">
        <f t="shared" si="6"/>
        <v>75</v>
      </c>
      <c r="E22" s="18">
        <f t="shared" si="7"/>
        <v>30</v>
      </c>
      <c r="F22" s="19">
        <f t="shared" si="8"/>
        <v>10</v>
      </c>
      <c r="G22" s="19">
        <f t="shared" si="9"/>
        <v>10</v>
      </c>
      <c r="H22" s="20">
        <v>10</v>
      </c>
      <c r="I22" s="20"/>
      <c r="J22" s="20"/>
      <c r="K22" s="20"/>
      <c r="L22" s="19">
        <f t="shared" si="10"/>
        <v>10</v>
      </c>
      <c r="M22" s="18">
        <f t="shared" si="11"/>
        <v>45</v>
      </c>
      <c r="N22" s="21"/>
      <c r="O22" s="21"/>
      <c r="P22" s="21"/>
      <c r="Q22" s="21"/>
      <c r="R22" s="21">
        <v>10</v>
      </c>
      <c r="S22" s="21">
        <v>10</v>
      </c>
      <c r="T22" s="21">
        <v>10</v>
      </c>
      <c r="U22" s="21">
        <v>45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>
        <v>3</v>
      </c>
      <c r="AN22" s="21"/>
      <c r="AO22" s="21"/>
      <c r="AP22" s="21"/>
      <c r="AQ22" s="21"/>
      <c r="AR22" s="21">
        <v>1</v>
      </c>
      <c r="AS22" s="21"/>
      <c r="AT22" s="21">
        <v>3</v>
      </c>
      <c r="AU22" s="21"/>
      <c r="AW22" s="30"/>
      <c r="AX22" s="31"/>
      <c r="AY22" s="31"/>
      <c r="AZ22" s="31"/>
    </row>
    <row r="23" spans="1:52" s="9" customFormat="1" ht="36" customHeight="1">
      <c r="A23" s="15" t="s">
        <v>21</v>
      </c>
      <c r="B23" s="16" t="s">
        <v>77</v>
      </c>
      <c r="C23" s="17" t="s">
        <v>74</v>
      </c>
      <c r="D23" s="18">
        <f t="shared" si="6"/>
        <v>100</v>
      </c>
      <c r="E23" s="18">
        <f t="shared" si="7"/>
        <v>40</v>
      </c>
      <c r="F23" s="19">
        <f t="shared" si="8"/>
        <v>10</v>
      </c>
      <c r="G23" s="19">
        <f t="shared" si="9"/>
        <v>20</v>
      </c>
      <c r="H23" s="20">
        <v>10</v>
      </c>
      <c r="I23" s="20">
        <v>10</v>
      </c>
      <c r="J23" s="20"/>
      <c r="K23" s="20"/>
      <c r="L23" s="19">
        <f t="shared" si="10"/>
        <v>10</v>
      </c>
      <c r="M23" s="18">
        <f t="shared" si="11"/>
        <v>60</v>
      </c>
      <c r="N23" s="21"/>
      <c r="O23" s="21"/>
      <c r="P23" s="21"/>
      <c r="Q23" s="21"/>
      <c r="R23" s="21">
        <v>10</v>
      </c>
      <c r="S23" s="21">
        <v>20</v>
      </c>
      <c r="T23" s="21">
        <v>10</v>
      </c>
      <c r="U23" s="21">
        <v>60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>
        <v>4</v>
      </c>
      <c r="AN23" s="21"/>
      <c r="AO23" s="21"/>
      <c r="AP23" s="21"/>
      <c r="AQ23" s="21"/>
      <c r="AR23" s="21">
        <v>2</v>
      </c>
      <c r="AS23" s="21"/>
      <c r="AT23" s="21"/>
      <c r="AU23" s="21"/>
      <c r="AW23" s="30"/>
      <c r="AX23" s="31"/>
      <c r="AY23" s="31"/>
      <c r="AZ23" s="31"/>
    </row>
    <row r="24" spans="1:52" s="9" customFormat="1" ht="36" customHeight="1">
      <c r="A24" s="15" t="s">
        <v>22</v>
      </c>
      <c r="B24" s="16" t="s">
        <v>69</v>
      </c>
      <c r="C24" s="17" t="s">
        <v>70</v>
      </c>
      <c r="D24" s="18">
        <f t="shared" si="6"/>
        <v>75</v>
      </c>
      <c r="E24" s="18">
        <f t="shared" si="7"/>
        <v>30</v>
      </c>
      <c r="F24" s="19">
        <f t="shared" si="8"/>
        <v>10</v>
      </c>
      <c r="G24" s="19">
        <f t="shared" si="9"/>
        <v>10</v>
      </c>
      <c r="H24" s="20">
        <v>10</v>
      </c>
      <c r="I24" s="20"/>
      <c r="J24" s="20"/>
      <c r="K24" s="20"/>
      <c r="L24" s="19">
        <f t="shared" si="10"/>
        <v>10</v>
      </c>
      <c r="M24" s="18">
        <f t="shared" si="11"/>
        <v>45</v>
      </c>
      <c r="N24" s="21"/>
      <c r="O24" s="21"/>
      <c r="P24" s="21"/>
      <c r="Q24" s="21"/>
      <c r="R24" s="21"/>
      <c r="S24" s="21"/>
      <c r="T24" s="21"/>
      <c r="U24" s="21"/>
      <c r="V24" s="21">
        <v>10</v>
      </c>
      <c r="W24" s="21">
        <v>10</v>
      </c>
      <c r="X24" s="21">
        <v>10</v>
      </c>
      <c r="Y24" s="21">
        <v>45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>
        <v>3</v>
      </c>
      <c r="AO24" s="21"/>
      <c r="AP24" s="21"/>
      <c r="AQ24" s="21"/>
      <c r="AR24" s="21">
        <v>1</v>
      </c>
      <c r="AS24" s="21"/>
      <c r="AT24" s="21">
        <v>3</v>
      </c>
      <c r="AU24" s="21"/>
      <c r="AW24" s="30"/>
      <c r="AX24" s="31"/>
      <c r="AY24" s="31"/>
      <c r="AZ24" s="31"/>
    </row>
    <row r="25" spans="1:52" s="9" customFormat="1" ht="36" customHeight="1">
      <c r="A25" s="15" t="s">
        <v>23</v>
      </c>
      <c r="B25" s="16" t="s">
        <v>108</v>
      </c>
      <c r="C25" s="17" t="s">
        <v>78</v>
      </c>
      <c r="D25" s="18">
        <f t="shared" si="6"/>
        <v>75</v>
      </c>
      <c r="E25" s="18">
        <f t="shared" si="7"/>
        <v>40</v>
      </c>
      <c r="F25" s="19">
        <f t="shared" si="8"/>
        <v>10</v>
      </c>
      <c r="G25" s="19">
        <f t="shared" si="9"/>
        <v>20</v>
      </c>
      <c r="H25" s="20"/>
      <c r="I25" s="20">
        <v>20</v>
      </c>
      <c r="J25" s="20"/>
      <c r="K25" s="20"/>
      <c r="L25" s="19">
        <f t="shared" si="10"/>
        <v>10</v>
      </c>
      <c r="M25" s="18">
        <f t="shared" si="11"/>
        <v>35</v>
      </c>
      <c r="N25" s="21"/>
      <c r="O25" s="21"/>
      <c r="P25" s="21"/>
      <c r="Q25" s="21"/>
      <c r="R25" s="21"/>
      <c r="S25" s="21"/>
      <c r="T25" s="21"/>
      <c r="U25" s="21"/>
      <c r="V25" s="21">
        <v>10</v>
      </c>
      <c r="W25" s="21">
        <v>20</v>
      </c>
      <c r="X25" s="21">
        <v>10</v>
      </c>
      <c r="Y25" s="21">
        <v>35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>
        <v>3</v>
      </c>
      <c r="AO25" s="21"/>
      <c r="AP25" s="21"/>
      <c r="AQ25" s="21"/>
      <c r="AR25" s="21">
        <v>2</v>
      </c>
      <c r="AS25" s="21"/>
      <c r="AT25" s="21"/>
      <c r="AU25" s="21"/>
      <c r="AW25" s="30"/>
      <c r="AX25" s="31"/>
      <c r="AY25" s="31"/>
      <c r="AZ25" s="31"/>
    </row>
    <row r="26" spans="1:52" s="9" customFormat="1" ht="36" customHeight="1">
      <c r="A26" s="15" t="s">
        <v>24</v>
      </c>
      <c r="B26" s="16" t="s">
        <v>110</v>
      </c>
      <c r="C26" s="17" t="s">
        <v>78</v>
      </c>
      <c r="D26" s="18">
        <f t="shared" si="6"/>
        <v>100</v>
      </c>
      <c r="E26" s="18">
        <f t="shared" si="7"/>
        <v>40</v>
      </c>
      <c r="F26" s="19">
        <f t="shared" si="8"/>
        <v>10</v>
      </c>
      <c r="G26" s="19">
        <f t="shared" si="9"/>
        <v>20</v>
      </c>
      <c r="H26" s="20">
        <v>10</v>
      </c>
      <c r="I26" s="20">
        <v>10</v>
      </c>
      <c r="J26" s="20"/>
      <c r="K26" s="20"/>
      <c r="L26" s="19">
        <f t="shared" si="10"/>
        <v>10</v>
      </c>
      <c r="M26" s="18">
        <f t="shared" si="11"/>
        <v>60</v>
      </c>
      <c r="N26" s="21"/>
      <c r="O26" s="21"/>
      <c r="P26" s="21"/>
      <c r="Q26" s="21"/>
      <c r="R26" s="21"/>
      <c r="S26" s="21"/>
      <c r="T26" s="21"/>
      <c r="U26" s="21"/>
      <c r="V26" s="21">
        <v>10</v>
      </c>
      <c r="W26" s="21">
        <v>20</v>
      </c>
      <c r="X26" s="21">
        <v>10</v>
      </c>
      <c r="Y26" s="21">
        <v>60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>
        <v>4</v>
      </c>
      <c r="AO26" s="21"/>
      <c r="AP26" s="21"/>
      <c r="AQ26" s="21"/>
      <c r="AR26" s="21">
        <v>2</v>
      </c>
      <c r="AS26" s="21"/>
      <c r="AT26" s="21"/>
      <c r="AU26" s="21"/>
      <c r="AW26" s="30"/>
      <c r="AX26" s="31"/>
      <c r="AY26" s="31"/>
      <c r="AZ26" s="31"/>
    </row>
    <row r="27" spans="1:52" s="35" customFormat="1" ht="36" customHeight="1">
      <c r="A27" s="15" t="s">
        <v>25</v>
      </c>
      <c r="B27" s="16" t="s">
        <v>125</v>
      </c>
      <c r="C27" s="17" t="s">
        <v>78</v>
      </c>
      <c r="D27" s="18">
        <f t="shared" si="6"/>
        <v>50</v>
      </c>
      <c r="E27" s="18">
        <f t="shared" si="7"/>
        <v>20</v>
      </c>
      <c r="F27" s="19">
        <f t="shared" si="8"/>
        <v>0</v>
      </c>
      <c r="G27" s="19">
        <f>SUM(O27,S27,W27,AA27,AE27,AI27)</f>
        <v>20</v>
      </c>
      <c r="H27" s="20"/>
      <c r="I27" s="20">
        <v>20</v>
      </c>
      <c r="J27" s="20"/>
      <c r="K27" s="20"/>
      <c r="L27" s="19">
        <f t="shared" si="10"/>
        <v>0</v>
      </c>
      <c r="M27" s="18">
        <f t="shared" si="11"/>
        <v>30</v>
      </c>
      <c r="N27" s="21"/>
      <c r="O27" s="21"/>
      <c r="P27" s="21"/>
      <c r="Q27" s="21"/>
      <c r="R27" s="21"/>
      <c r="S27" s="21"/>
      <c r="T27" s="21"/>
      <c r="U27" s="21"/>
      <c r="V27" s="21"/>
      <c r="W27" s="21">
        <v>20</v>
      </c>
      <c r="X27" s="21"/>
      <c r="Y27" s="21">
        <v>30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>
        <v>2</v>
      </c>
      <c r="AO27" s="21"/>
      <c r="AP27" s="21"/>
      <c r="AQ27" s="21"/>
      <c r="AR27" s="21">
        <v>1</v>
      </c>
      <c r="AS27" s="21"/>
      <c r="AT27" s="21">
        <v>2</v>
      </c>
      <c r="AU27" s="21">
        <v>2</v>
      </c>
      <c r="AW27" s="36"/>
      <c r="AX27" s="37"/>
      <c r="AY27" s="37"/>
      <c r="AZ27" s="37"/>
    </row>
    <row r="28" spans="1:52" s="9" customFormat="1" ht="36" customHeight="1">
      <c r="A28" s="15" t="s">
        <v>26</v>
      </c>
      <c r="B28" s="16" t="s">
        <v>96</v>
      </c>
      <c r="C28" s="17" t="s">
        <v>79</v>
      </c>
      <c r="D28" s="18">
        <f t="shared" si="6"/>
        <v>50</v>
      </c>
      <c r="E28" s="18">
        <f t="shared" si="7"/>
        <v>10</v>
      </c>
      <c r="F28" s="19">
        <f t="shared" si="8"/>
        <v>10</v>
      </c>
      <c r="G28" s="19">
        <f t="shared" si="9"/>
        <v>0</v>
      </c>
      <c r="H28" s="20"/>
      <c r="I28" s="20"/>
      <c r="J28" s="20"/>
      <c r="K28" s="20"/>
      <c r="L28" s="19">
        <f t="shared" si="10"/>
        <v>0</v>
      </c>
      <c r="M28" s="18">
        <f t="shared" si="11"/>
        <v>40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>
        <v>10</v>
      </c>
      <c r="AI28" s="21"/>
      <c r="AJ28" s="21"/>
      <c r="AK28" s="21">
        <v>40</v>
      </c>
      <c r="AL28" s="21"/>
      <c r="AM28" s="21"/>
      <c r="AN28" s="21"/>
      <c r="AO28" s="21"/>
      <c r="AP28" s="21"/>
      <c r="AQ28" s="21">
        <v>2</v>
      </c>
      <c r="AR28" s="21">
        <v>1</v>
      </c>
      <c r="AS28" s="21"/>
      <c r="AT28" s="21"/>
      <c r="AU28" s="21"/>
      <c r="AW28" s="30"/>
      <c r="AX28" s="31"/>
      <c r="AY28" s="31"/>
      <c r="AZ28" s="31"/>
    </row>
    <row r="29" spans="1:52" s="22" customFormat="1" ht="36" customHeight="1">
      <c r="A29" s="1" t="s">
        <v>19</v>
      </c>
      <c r="B29" s="11" t="s">
        <v>38</v>
      </c>
      <c r="C29" s="1"/>
      <c r="D29" s="12">
        <f aca="true" t="shared" si="12" ref="D29:AU29">SUM(D30:D49)</f>
        <v>2075</v>
      </c>
      <c r="E29" s="12">
        <f t="shared" si="12"/>
        <v>634</v>
      </c>
      <c r="F29" s="13">
        <f t="shared" si="12"/>
        <v>126</v>
      </c>
      <c r="G29" s="13">
        <f t="shared" si="12"/>
        <v>293</v>
      </c>
      <c r="H29" s="13">
        <f t="shared" si="12"/>
        <v>144</v>
      </c>
      <c r="I29" s="13">
        <f t="shared" si="12"/>
        <v>86</v>
      </c>
      <c r="J29" s="13">
        <f t="shared" si="12"/>
        <v>63</v>
      </c>
      <c r="K29" s="13">
        <f t="shared" si="12"/>
        <v>0</v>
      </c>
      <c r="L29" s="13">
        <f t="shared" si="12"/>
        <v>215</v>
      </c>
      <c r="M29" s="12">
        <f t="shared" si="12"/>
        <v>1441</v>
      </c>
      <c r="N29" s="13">
        <f t="shared" si="12"/>
        <v>0</v>
      </c>
      <c r="O29" s="13">
        <f t="shared" si="12"/>
        <v>0</v>
      </c>
      <c r="P29" s="13">
        <f t="shared" si="12"/>
        <v>0</v>
      </c>
      <c r="Q29" s="13">
        <f t="shared" si="12"/>
        <v>0</v>
      </c>
      <c r="R29" s="13">
        <f t="shared" si="12"/>
        <v>9</v>
      </c>
      <c r="S29" s="13">
        <f t="shared" si="12"/>
        <v>18</v>
      </c>
      <c r="T29" s="13">
        <f t="shared" si="12"/>
        <v>5</v>
      </c>
      <c r="U29" s="13">
        <f t="shared" si="12"/>
        <v>268</v>
      </c>
      <c r="V29" s="13">
        <f t="shared" si="12"/>
        <v>27</v>
      </c>
      <c r="W29" s="13">
        <f t="shared" si="12"/>
        <v>45</v>
      </c>
      <c r="X29" s="13">
        <f t="shared" si="12"/>
        <v>30</v>
      </c>
      <c r="Y29" s="13">
        <f t="shared" si="12"/>
        <v>198</v>
      </c>
      <c r="Z29" s="13">
        <f t="shared" si="12"/>
        <v>54</v>
      </c>
      <c r="AA29" s="13">
        <f t="shared" si="12"/>
        <v>72</v>
      </c>
      <c r="AB29" s="13">
        <f t="shared" si="12"/>
        <v>30</v>
      </c>
      <c r="AC29" s="13">
        <f t="shared" si="12"/>
        <v>444</v>
      </c>
      <c r="AD29" s="13">
        <f t="shared" si="12"/>
        <v>27</v>
      </c>
      <c r="AE29" s="13">
        <f t="shared" si="12"/>
        <v>79</v>
      </c>
      <c r="AF29" s="13">
        <f t="shared" si="12"/>
        <v>80</v>
      </c>
      <c r="AG29" s="13">
        <f t="shared" si="12"/>
        <v>289</v>
      </c>
      <c r="AH29" s="13">
        <f t="shared" si="12"/>
        <v>9</v>
      </c>
      <c r="AI29" s="13">
        <f t="shared" si="12"/>
        <v>79</v>
      </c>
      <c r="AJ29" s="13">
        <f t="shared" si="12"/>
        <v>70</v>
      </c>
      <c r="AK29" s="13">
        <f t="shared" si="12"/>
        <v>242</v>
      </c>
      <c r="AL29" s="13">
        <f t="shared" si="12"/>
        <v>0</v>
      </c>
      <c r="AM29" s="13">
        <f t="shared" si="12"/>
        <v>12</v>
      </c>
      <c r="AN29" s="13">
        <f t="shared" si="12"/>
        <v>12</v>
      </c>
      <c r="AO29" s="13">
        <f t="shared" si="12"/>
        <v>24</v>
      </c>
      <c r="AP29" s="13">
        <f t="shared" si="12"/>
        <v>19</v>
      </c>
      <c r="AQ29" s="13">
        <f t="shared" si="12"/>
        <v>16</v>
      </c>
      <c r="AR29" s="13">
        <f t="shared" si="12"/>
        <v>23</v>
      </c>
      <c r="AS29" s="13">
        <f t="shared" si="12"/>
        <v>83</v>
      </c>
      <c r="AT29" s="13">
        <f t="shared" si="12"/>
        <v>0</v>
      </c>
      <c r="AU29" s="13">
        <f t="shared" si="12"/>
        <v>30</v>
      </c>
      <c r="AW29" s="30"/>
      <c r="AX29" s="31"/>
      <c r="AY29" s="31"/>
      <c r="AZ29" s="31"/>
    </row>
    <row r="30" spans="1:52" s="9" customFormat="1" ht="36" customHeight="1">
      <c r="A30" s="15" t="s">
        <v>10</v>
      </c>
      <c r="B30" s="16" t="s">
        <v>112</v>
      </c>
      <c r="C30" s="17" t="s">
        <v>74</v>
      </c>
      <c r="D30" s="18">
        <f aca="true" t="shared" si="13" ref="D30:D49">SUM(E30,M30)</f>
        <v>75</v>
      </c>
      <c r="E30" s="18">
        <f aca="true" t="shared" si="14" ref="E30:E49">SUM(F30:G30,L30)</f>
        <v>32</v>
      </c>
      <c r="F30" s="19">
        <f aca="true" t="shared" si="15" ref="F30:F49">SUM(N30,R30,V30,Z30,AD30,AH30)</f>
        <v>9</v>
      </c>
      <c r="G30" s="19">
        <f aca="true" t="shared" si="16" ref="G30:G39">SUM(O30,S30,W30,AA30,AE30,AI30)</f>
        <v>18</v>
      </c>
      <c r="H30" s="20">
        <v>18</v>
      </c>
      <c r="I30" s="20"/>
      <c r="J30" s="20"/>
      <c r="K30" s="20"/>
      <c r="L30" s="19">
        <f aca="true" t="shared" si="17" ref="L30:L49">SUM(P30,T30,X30,AB30,AF30,AJ30)</f>
        <v>5</v>
      </c>
      <c r="M30" s="18">
        <f aca="true" t="shared" si="18" ref="M30:M47">SUM(Q30,U30,Y30,AC30,AG30,AK30)</f>
        <v>43</v>
      </c>
      <c r="N30" s="21"/>
      <c r="O30" s="21"/>
      <c r="P30" s="21"/>
      <c r="Q30" s="21"/>
      <c r="R30" s="21">
        <v>9</v>
      </c>
      <c r="S30" s="21">
        <v>18</v>
      </c>
      <c r="T30" s="21">
        <v>5</v>
      </c>
      <c r="U30" s="21">
        <v>43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>
        <v>3</v>
      </c>
      <c r="AN30" s="21"/>
      <c r="AO30" s="21"/>
      <c r="AP30" s="21"/>
      <c r="AQ30" s="21"/>
      <c r="AR30" s="21">
        <v>1</v>
      </c>
      <c r="AS30" s="21">
        <v>3</v>
      </c>
      <c r="AT30" s="21"/>
      <c r="AU30" s="21"/>
      <c r="AW30" s="30"/>
      <c r="AX30" s="31"/>
      <c r="AY30" s="31"/>
      <c r="AZ30" s="31"/>
    </row>
    <row r="31" spans="1:52" s="9" customFormat="1" ht="36" customHeight="1">
      <c r="A31" s="15" t="s">
        <v>9</v>
      </c>
      <c r="B31" s="16" t="s">
        <v>115</v>
      </c>
      <c r="C31" s="17" t="s">
        <v>78</v>
      </c>
      <c r="D31" s="18">
        <f t="shared" si="13"/>
        <v>100</v>
      </c>
      <c r="E31" s="18">
        <f t="shared" si="14"/>
        <v>37</v>
      </c>
      <c r="F31" s="19">
        <f t="shared" si="15"/>
        <v>9</v>
      </c>
      <c r="G31" s="19">
        <f t="shared" si="16"/>
        <v>18</v>
      </c>
      <c r="H31" s="20">
        <v>18</v>
      </c>
      <c r="I31" s="20"/>
      <c r="J31" s="20"/>
      <c r="K31" s="20"/>
      <c r="L31" s="19">
        <f t="shared" si="17"/>
        <v>10</v>
      </c>
      <c r="M31" s="18">
        <f t="shared" si="18"/>
        <v>63</v>
      </c>
      <c r="N31" s="21"/>
      <c r="O31" s="21"/>
      <c r="P31" s="21"/>
      <c r="Q31" s="21"/>
      <c r="R31" s="21"/>
      <c r="S31" s="21"/>
      <c r="T31" s="21"/>
      <c r="U31" s="21"/>
      <c r="V31" s="21">
        <v>9</v>
      </c>
      <c r="W31" s="21">
        <v>18</v>
      </c>
      <c r="X31" s="21">
        <v>10</v>
      </c>
      <c r="Y31" s="21">
        <v>63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>
        <v>4</v>
      </c>
      <c r="AO31" s="21"/>
      <c r="AP31" s="21"/>
      <c r="AQ31" s="21"/>
      <c r="AR31" s="21">
        <v>1</v>
      </c>
      <c r="AS31" s="21">
        <v>4</v>
      </c>
      <c r="AT31" s="21"/>
      <c r="AU31" s="21"/>
      <c r="AW31" s="30"/>
      <c r="AX31" s="31"/>
      <c r="AY31" s="31"/>
      <c r="AZ31" s="31"/>
    </row>
    <row r="32" spans="1:52" s="9" customFormat="1" ht="36" customHeight="1">
      <c r="A32" s="15" t="s">
        <v>8</v>
      </c>
      <c r="B32" s="16" t="s">
        <v>113</v>
      </c>
      <c r="C32" s="17" t="s">
        <v>70</v>
      </c>
      <c r="D32" s="18">
        <f t="shared" si="13"/>
        <v>100</v>
      </c>
      <c r="E32" s="18">
        <f t="shared" si="14"/>
        <v>37</v>
      </c>
      <c r="F32" s="19">
        <f t="shared" si="15"/>
        <v>9</v>
      </c>
      <c r="G32" s="19">
        <f t="shared" si="16"/>
        <v>18</v>
      </c>
      <c r="H32" s="20">
        <v>18</v>
      </c>
      <c r="I32" s="20"/>
      <c r="J32" s="20"/>
      <c r="K32" s="20"/>
      <c r="L32" s="19">
        <f t="shared" si="17"/>
        <v>10</v>
      </c>
      <c r="M32" s="18">
        <f t="shared" si="18"/>
        <v>63</v>
      </c>
      <c r="N32" s="21"/>
      <c r="O32" s="21"/>
      <c r="P32" s="21"/>
      <c r="Q32" s="21"/>
      <c r="R32" s="21"/>
      <c r="S32" s="21"/>
      <c r="T32" s="21"/>
      <c r="U32" s="21"/>
      <c r="V32" s="21">
        <v>9</v>
      </c>
      <c r="W32" s="21">
        <v>18</v>
      </c>
      <c r="X32" s="21">
        <v>10</v>
      </c>
      <c r="Y32" s="21">
        <v>63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>
        <v>4</v>
      </c>
      <c r="AO32" s="21"/>
      <c r="AP32" s="21"/>
      <c r="AQ32" s="21"/>
      <c r="AR32" s="21">
        <v>1</v>
      </c>
      <c r="AS32" s="21">
        <v>4</v>
      </c>
      <c r="AT32" s="21"/>
      <c r="AU32" s="21"/>
      <c r="AW32" s="30"/>
      <c r="AX32" s="31"/>
      <c r="AY32" s="31"/>
      <c r="AZ32" s="31"/>
    </row>
    <row r="33" spans="1:52" s="9" customFormat="1" ht="36" customHeight="1">
      <c r="A33" s="15" t="s">
        <v>7</v>
      </c>
      <c r="B33" s="16" t="s">
        <v>90</v>
      </c>
      <c r="C33" s="17" t="s">
        <v>70</v>
      </c>
      <c r="D33" s="18">
        <f t="shared" si="13"/>
        <v>100</v>
      </c>
      <c r="E33" s="18">
        <f t="shared" si="14"/>
        <v>28</v>
      </c>
      <c r="F33" s="19">
        <f t="shared" si="15"/>
        <v>9</v>
      </c>
      <c r="G33" s="19">
        <f t="shared" si="16"/>
        <v>9</v>
      </c>
      <c r="H33" s="20">
        <v>9</v>
      </c>
      <c r="I33" s="20"/>
      <c r="J33" s="20"/>
      <c r="K33" s="20"/>
      <c r="L33" s="19">
        <f t="shared" si="17"/>
        <v>10</v>
      </c>
      <c r="M33" s="18">
        <f t="shared" si="18"/>
        <v>72</v>
      </c>
      <c r="N33" s="21"/>
      <c r="O33" s="21"/>
      <c r="P33" s="21"/>
      <c r="Q33" s="21"/>
      <c r="R33" s="21"/>
      <c r="S33" s="21"/>
      <c r="T33" s="21"/>
      <c r="U33" s="21"/>
      <c r="V33" s="21">
        <v>9</v>
      </c>
      <c r="W33" s="21">
        <v>9</v>
      </c>
      <c r="X33" s="21">
        <v>10</v>
      </c>
      <c r="Y33" s="21">
        <v>72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>
        <v>4</v>
      </c>
      <c r="AO33" s="21"/>
      <c r="AP33" s="21"/>
      <c r="AQ33" s="21"/>
      <c r="AR33" s="21">
        <v>1</v>
      </c>
      <c r="AS33" s="21">
        <v>4</v>
      </c>
      <c r="AT33" s="21"/>
      <c r="AU33" s="21"/>
      <c r="AW33" s="30"/>
      <c r="AX33" s="31"/>
      <c r="AY33" s="31"/>
      <c r="AZ33" s="31"/>
    </row>
    <row r="34" spans="1:52" s="9" customFormat="1" ht="36" customHeight="1">
      <c r="A34" s="15" t="s">
        <v>6</v>
      </c>
      <c r="B34" s="16" t="s">
        <v>99</v>
      </c>
      <c r="C34" s="17" t="s">
        <v>68</v>
      </c>
      <c r="D34" s="18">
        <f t="shared" si="13"/>
        <v>50</v>
      </c>
      <c r="E34" s="18">
        <f t="shared" si="14"/>
        <v>23</v>
      </c>
      <c r="F34" s="19">
        <f t="shared" si="15"/>
        <v>9</v>
      </c>
      <c r="G34" s="19">
        <f t="shared" si="16"/>
        <v>9</v>
      </c>
      <c r="H34" s="20">
        <v>9</v>
      </c>
      <c r="I34" s="20"/>
      <c r="J34" s="20"/>
      <c r="K34" s="20"/>
      <c r="L34" s="19">
        <f t="shared" si="17"/>
        <v>5</v>
      </c>
      <c r="M34" s="18">
        <f t="shared" si="18"/>
        <v>27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>
        <v>9</v>
      </c>
      <c r="AA34" s="21">
        <v>9</v>
      </c>
      <c r="AB34" s="21">
        <v>5</v>
      </c>
      <c r="AC34" s="21">
        <v>27</v>
      </c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>
        <v>2</v>
      </c>
      <c r="AP34" s="21"/>
      <c r="AQ34" s="21"/>
      <c r="AR34" s="21">
        <v>1</v>
      </c>
      <c r="AS34" s="21">
        <v>2</v>
      </c>
      <c r="AT34" s="21"/>
      <c r="AU34" s="21"/>
      <c r="AW34" s="30"/>
      <c r="AX34" s="31"/>
      <c r="AY34" s="31"/>
      <c r="AZ34" s="31"/>
    </row>
    <row r="35" spans="1:52" s="9" customFormat="1" ht="36" customHeight="1">
      <c r="A35" s="15" t="s">
        <v>5</v>
      </c>
      <c r="B35" s="16" t="s">
        <v>98</v>
      </c>
      <c r="C35" s="17" t="s">
        <v>68</v>
      </c>
      <c r="D35" s="18">
        <f t="shared" si="13"/>
        <v>50</v>
      </c>
      <c r="E35" s="18">
        <f t="shared" si="14"/>
        <v>23</v>
      </c>
      <c r="F35" s="19">
        <f t="shared" si="15"/>
        <v>9</v>
      </c>
      <c r="G35" s="19">
        <f t="shared" si="16"/>
        <v>9</v>
      </c>
      <c r="H35" s="20">
        <v>9</v>
      </c>
      <c r="I35" s="20"/>
      <c r="J35" s="20"/>
      <c r="K35" s="20"/>
      <c r="L35" s="19">
        <f t="shared" si="17"/>
        <v>5</v>
      </c>
      <c r="M35" s="18">
        <f t="shared" si="18"/>
        <v>27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>
        <v>9</v>
      </c>
      <c r="AA35" s="21">
        <v>9</v>
      </c>
      <c r="AB35" s="21">
        <v>5</v>
      </c>
      <c r="AC35" s="21">
        <v>27</v>
      </c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>
        <v>2</v>
      </c>
      <c r="AP35" s="21"/>
      <c r="AQ35" s="21"/>
      <c r="AR35" s="21">
        <v>1</v>
      </c>
      <c r="AS35" s="21">
        <v>2</v>
      </c>
      <c r="AT35" s="21"/>
      <c r="AU35" s="21"/>
      <c r="AW35" s="30"/>
      <c r="AX35" s="31"/>
      <c r="AY35" s="31"/>
      <c r="AZ35" s="31"/>
    </row>
    <row r="36" spans="1:52" s="9" customFormat="1" ht="36" customHeight="1">
      <c r="A36" s="15" t="s">
        <v>20</v>
      </c>
      <c r="B36" s="16" t="s">
        <v>114</v>
      </c>
      <c r="C36" s="17" t="s">
        <v>82</v>
      </c>
      <c r="D36" s="18">
        <f t="shared" si="13"/>
        <v>75</v>
      </c>
      <c r="E36" s="18">
        <f t="shared" si="14"/>
        <v>32</v>
      </c>
      <c r="F36" s="19">
        <f t="shared" si="15"/>
        <v>9</v>
      </c>
      <c r="G36" s="19">
        <f t="shared" si="16"/>
        <v>18</v>
      </c>
      <c r="H36" s="20">
        <v>9</v>
      </c>
      <c r="I36" s="20"/>
      <c r="J36" s="20">
        <v>9</v>
      </c>
      <c r="K36" s="20"/>
      <c r="L36" s="19">
        <f t="shared" si="17"/>
        <v>5</v>
      </c>
      <c r="M36" s="18">
        <f t="shared" si="18"/>
        <v>43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>
        <v>9</v>
      </c>
      <c r="AA36" s="21">
        <v>18</v>
      </c>
      <c r="AB36" s="21">
        <v>5</v>
      </c>
      <c r="AC36" s="21">
        <v>43</v>
      </c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>
        <v>3</v>
      </c>
      <c r="AP36" s="21"/>
      <c r="AQ36" s="21"/>
      <c r="AR36" s="21">
        <v>1</v>
      </c>
      <c r="AS36" s="21">
        <v>3</v>
      </c>
      <c r="AT36" s="21"/>
      <c r="AU36" s="21"/>
      <c r="AW36" s="30"/>
      <c r="AX36" s="31"/>
      <c r="AY36" s="31"/>
      <c r="AZ36" s="31"/>
    </row>
    <row r="37" spans="1:52" s="9" customFormat="1" ht="36" customHeight="1">
      <c r="A37" s="15" t="s">
        <v>21</v>
      </c>
      <c r="B37" s="16" t="s">
        <v>88</v>
      </c>
      <c r="C37" s="17" t="s">
        <v>68</v>
      </c>
      <c r="D37" s="18">
        <f t="shared" si="13"/>
        <v>50</v>
      </c>
      <c r="E37" s="18">
        <f t="shared" si="14"/>
        <v>23</v>
      </c>
      <c r="F37" s="19">
        <f t="shared" si="15"/>
        <v>9</v>
      </c>
      <c r="G37" s="19">
        <f t="shared" si="16"/>
        <v>9</v>
      </c>
      <c r="H37" s="20">
        <v>9</v>
      </c>
      <c r="I37" s="20"/>
      <c r="J37" s="20"/>
      <c r="K37" s="20"/>
      <c r="L37" s="19">
        <f t="shared" si="17"/>
        <v>5</v>
      </c>
      <c r="M37" s="18">
        <f t="shared" si="18"/>
        <v>27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>
        <v>9</v>
      </c>
      <c r="AA37" s="21">
        <v>9</v>
      </c>
      <c r="AB37" s="21">
        <v>5</v>
      </c>
      <c r="AC37" s="21">
        <v>27</v>
      </c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>
        <v>2</v>
      </c>
      <c r="AP37" s="21"/>
      <c r="AQ37" s="21"/>
      <c r="AR37" s="21">
        <v>1</v>
      </c>
      <c r="AS37" s="21">
        <v>2</v>
      </c>
      <c r="AT37" s="21"/>
      <c r="AU37" s="21"/>
      <c r="AW37" s="30"/>
      <c r="AX37" s="31"/>
      <c r="AY37" s="31"/>
      <c r="AZ37" s="31"/>
    </row>
    <row r="38" spans="1:52" s="9" customFormat="1" ht="36" customHeight="1">
      <c r="A38" s="15" t="s">
        <v>22</v>
      </c>
      <c r="B38" s="16" t="s">
        <v>100</v>
      </c>
      <c r="C38" s="17" t="s">
        <v>68</v>
      </c>
      <c r="D38" s="18">
        <f t="shared" si="13"/>
        <v>50</v>
      </c>
      <c r="E38" s="18">
        <f t="shared" si="14"/>
        <v>23</v>
      </c>
      <c r="F38" s="19">
        <f t="shared" si="15"/>
        <v>9</v>
      </c>
      <c r="G38" s="19">
        <f t="shared" si="16"/>
        <v>9</v>
      </c>
      <c r="H38" s="20">
        <v>9</v>
      </c>
      <c r="I38" s="20"/>
      <c r="J38" s="20"/>
      <c r="K38" s="20"/>
      <c r="L38" s="19">
        <f t="shared" si="17"/>
        <v>5</v>
      </c>
      <c r="M38" s="18">
        <f t="shared" si="18"/>
        <v>27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>
        <v>9</v>
      </c>
      <c r="AA38" s="21">
        <v>9</v>
      </c>
      <c r="AB38" s="21">
        <v>5</v>
      </c>
      <c r="AC38" s="21">
        <v>27</v>
      </c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>
        <v>2</v>
      </c>
      <c r="AP38" s="21"/>
      <c r="AQ38" s="21"/>
      <c r="AR38" s="21">
        <v>1</v>
      </c>
      <c r="AS38" s="21">
        <v>2</v>
      </c>
      <c r="AT38" s="21"/>
      <c r="AU38" s="21"/>
      <c r="AW38" s="30"/>
      <c r="AX38" s="31"/>
      <c r="AY38" s="31"/>
      <c r="AZ38" s="31"/>
    </row>
    <row r="39" spans="1:52" s="9" customFormat="1" ht="36" customHeight="1">
      <c r="A39" s="15" t="s">
        <v>23</v>
      </c>
      <c r="B39" s="16" t="s">
        <v>92</v>
      </c>
      <c r="C39" s="17" t="s">
        <v>82</v>
      </c>
      <c r="D39" s="18">
        <f t="shared" si="13"/>
        <v>75</v>
      </c>
      <c r="E39" s="18">
        <f t="shared" si="14"/>
        <v>23</v>
      </c>
      <c r="F39" s="19">
        <f t="shared" si="15"/>
        <v>9</v>
      </c>
      <c r="G39" s="19">
        <f t="shared" si="16"/>
        <v>9</v>
      </c>
      <c r="H39" s="20">
        <v>9</v>
      </c>
      <c r="I39" s="20"/>
      <c r="J39" s="20"/>
      <c r="K39" s="20"/>
      <c r="L39" s="19">
        <f t="shared" si="17"/>
        <v>5</v>
      </c>
      <c r="M39" s="18">
        <f t="shared" si="18"/>
        <v>52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>
        <v>9</v>
      </c>
      <c r="AA39" s="21">
        <v>9</v>
      </c>
      <c r="AB39" s="21">
        <v>5</v>
      </c>
      <c r="AC39" s="21">
        <v>52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3</v>
      </c>
      <c r="AP39" s="21"/>
      <c r="AQ39" s="21"/>
      <c r="AR39" s="21">
        <v>1</v>
      </c>
      <c r="AS39" s="21">
        <v>3</v>
      </c>
      <c r="AT39" s="21"/>
      <c r="AU39" s="21"/>
      <c r="AW39" s="30"/>
      <c r="AX39" s="31"/>
      <c r="AY39" s="31"/>
      <c r="AZ39" s="31"/>
    </row>
    <row r="40" spans="1:52" s="9" customFormat="1" ht="36" customHeight="1">
      <c r="A40" s="15" t="s">
        <v>24</v>
      </c>
      <c r="B40" s="16" t="s">
        <v>126</v>
      </c>
      <c r="C40" s="17" t="s">
        <v>67</v>
      </c>
      <c r="D40" s="18">
        <f t="shared" si="13"/>
        <v>75</v>
      </c>
      <c r="E40" s="18">
        <f t="shared" si="14"/>
        <v>28</v>
      </c>
      <c r="F40" s="19">
        <f t="shared" si="15"/>
        <v>0</v>
      </c>
      <c r="G40" s="19">
        <f>SUM(O40,S40,W40,AA40,AE40,AI40)</f>
        <v>18</v>
      </c>
      <c r="H40" s="20"/>
      <c r="I40" s="20">
        <v>18</v>
      </c>
      <c r="J40" s="20"/>
      <c r="K40" s="20"/>
      <c r="L40" s="19">
        <f t="shared" si="17"/>
        <v>10</v>
      </c>
      <c r="M40" s="18">
        <f t="shared" si="18"/>
        <v>47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>
        <v>18</v>
      </c>
      <c r="AF40" s="21">
        <v>10</v>
      </c>
      <c r="AG40" s="21">
        <v>47</v>
      </c>
      <c r="AH40" s="21"/>
      <c r="AI40" s="21"/>
      <c r="AJ40" s="21"/>
      <c r="AK40" s="21"/>
      <c r="AL40" s="21"/>
      <c r="AM40" s="21"/>
      <c r="AN40" s="21"/>
      <c r="AO40" s="21"/>
      <c r="AP40" s="21">
        <v>3</v>
      </c>
      <c r="AQ40" s="21"/>
      <c r="AR40" s="21">
        <v>1</v>
      </c>
      <c r="AS40" s="21">
        <v>3</v>
      </c>
      <c r="AT40" s="21"/>
      <c r="AU40" s="21"/>
      <c r="AW40" s="30"/>
      <c r="AX40" s="31"/>
      <c r="AY40" s="31"/>
      <c r="AZ40" s="31"/>
    </row>
    <row r="41" spans="1:52" s="9" customFormat="1" ht="36" customHeight="1">
      <c r="A41" s="15" t="s">
        <v>25</v>
      </c>
      <c r="B41" s="16" t="s">
        <v>86</v>
      </c>
      <c r="C41" s="17" t="s">
        <v>67</v>
      </c>
      <c r="D41" s="18">
        <f t="shared" si="13"/>
        <v>75</v>
      </c>
      <c r="E41" s="18">
        <f t="shared" si="14"/>
        <v>28</v>
      </c>
      <c r="F41" s="19">
        <f t="shared" si="15"/>
        <v>9</v>
      </c>
      <c r="G41" s="19">
        <f aca="true" t="shared" si="19" ref="G41:G49">SUM(O41,S41,W41,AA41,AE41,AI41)</f>
        <v>9</v>
      </c>
      <c r="H41" s="20">
        <v>9</v>
      </c>
      <c r="I41" s="20"/>
      <c r="J41" s="20"/>
      <c r="K41" s="20"/>
      <c r="L41" s="19">
        <f t="shared" si="17"/>
        <v>10</v>
      </c>
      <c r="M41" s="18">
        <f t="shared" si="18"/>
        <v>47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>
        <v>9</v>
      </c>
      <c r="AE41" s="21">
        <v>9</v>
      </c>
      <c r="AF41" s="21">
        <v>10</v>
      </c>
      <c r="AG41" s="21">
        <v>47</v>
      </c>
      <c r="AH41" s="21"/>
      <c r="AI41" s="21"/>
      <c r="AJ41" s="21"/>
      <c r="AK41" s="21"/>
      <c r="AL41" s="21"/>
      <c r="AM41" s="21"/>
      <c r="AN41" s="21"/>
      <c r="AO41" s="21"/>
      <c r="AP41" s="21">
        <v>3</v>
      </c>
      <c r="AQ41" s="21"/>
      <c r="AR41" s="21">
        <v>1</v>
      </c>
      <c r="AS41" s="21">
        <v>3</v>
      </c>
      <c r="AT41" s="21"/>
      <c r="AU41" s="21"/>
      <c r="AW41" s="30"/>
      <c r="AX41" s="31"/>
      <c r="AY41" s="31"/>
      <c r="AZ41" s="31"/>
    </row>
    <row r="42" spans="1:52" s="9" customFormat="1" ht="36" customHeight="1">
      <c r="A42" s="15" t="s">
        <v>26</v>
      </c>
      <c r="B42" s="16" t="s">
        <v>97</v>
      </c>
      <c r="C42" s="17" t="s">
        <v>67</v>
      </c>
      <c r="D42" s="18">
        <f t="shared" si="13"/>
        <v>75</v>
      </c>
      <c r="E42" s="18">
        <f t="shared" si="14"/>
        <v>28</v>
      </c>
      <c r="F42" s="19">
        <f t="shared" si="15"/>
        <v>9</v>
      </c>
      <c r="G42" s="19">
        <f t="shared" si="19"/>
        <v>9</v>
      </c>
      <c r="H42" s="20">
        <v>9</v>
      </c>
      <c r="I42" s="20"/>
      <c r="J42" s="20"/>
      <c r="K42" s="20"/>
      <c r="L42" s="19">
        <f t="shared" si="17"/>
        <v>10</v>
      </c>
      <c r="M42" s="18">
        <f t="shared" si="18"/>
        <v>47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>
        <v>9</v>
      </c>
      <c r="AE42" s="21">
        <v>9</v>
      </c>
      <c r="AF42" s="21">
        <v>10</v>
      </c>
      <c r="AG42" s="21">
        <v>47</v>
      </c>
      <c r="AH42" s="21"/>
      <c r="AI42" s="21"/>
      <c r="AJ42" s="21"/>
      <c r="AK42" s="21"/>
      <c r="AL42" s="21"/>
      <c r="AM42" s="21"/>
      <c r="AN42" s="21"/>
      <c r="AO42" s="21"/>
      <c r="AP42" s="21">
        <v>3</v>
      </c>
      <c r="AQ42" s="21"/>
      <c r="AR42" s="21">
        <v>1</v>
      </c>
      <c r="AS42" s="21">
        <v>3</v>
      </c>
      <c r="AT42" s="21"/>
      <c r="AU42" s="21"/>
      <c r="AW42" s="30"/>
      <c r="AX42" s="31"/>
      <c r="AY42" s="31"/>
      <c r="AZ42" s="31"/>
    </row>
    <row r="43" spans="1:52" s="9" customFormat="1" ht="36" customHeight="1">
      <c r="A43" s="15" t="s">
        <v>27</v>
      </c>
      <c r="B43" s="16" t="s">
        <v>116</v>
      </c>
      <c r="C43" s="17" t="s">
        <v>62</v>
      </c>
      <c r="D43" s="18">
        <f t="shared" si="13"/>
        <v>75</v>
      </c>
      <c r="E43" s="18">
        <f t="shared" si="14"/>
        <v>28</v>
      </c>
      <c r="F43" s="19">
        <f t="shared" si="15"/>
        <v>9</v>
      </c>
      <c r="G43" s="19">
        <f t="shared" si="19"/>
        <v>9</v>
      </c>
      <c r="H43" s="20"/>
      <c r="I43" s="20"/>
      <c r="J43" s="20">
        <v>9</v>
      </c>
      <c r="K43" s="20"/>
      <c r="L43" s="19">
        <f t="shared" si="17"/>
        <v>10</v>
      </c>
      <c r="M43" s="18">
        <f t="shared" si="18"/>
        <v>47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>
        <v>9</v>
      </c>
      <c r="AE43" s="21">
        <v>9</v>
      </c>
      <c r="AF43" s="21">
        <v>10</v>
      </c>
      <c r="AG43" s="21">
        <v>47</v>
      </c>
      <c r="AH43" s="21"/>
      <c r="AI43" s="21"/>
      <c r="AJ43" s="21"/>
      <c r="AK43" s="21"/>
      <c r="AL43" s="21"/>
      <c r="AM43" s="21"/>
      <c r="AN43" s="21"/>
      <c r="AO43" s="21"/>
      <c r="AP43" s="21">
        <v>3</v>
      </c>
      <c r="AQ43" s="21"/>
      <c r="AR43" s="21">
        <v>1</v>
      </c>
      <c r="AS43" s="21">
        <v>3</v>
      </c>
      <c r="AT43" s="21"/>
      <c r="AU43" s="21"/>
      <c r="AW43" s="30"/>
      <c r="AX43" s="31"/>
      <c r="AY43" s="31"/>
      <c r="AZ43" s="31"/>
    </row>
    <row r="44" spans="1:52" s="35" customFormat="1" ht="36" customHeight="1">
      <c r="A44" s="15" t="s">
        <v>28</v>
      </c>
      <c r="B44" s="16" t="s">
        <v>152</v>
      </c>
      <c r="C44" s="17" t="s">
        <v>153</v>
      </c>
      <c r="D44" s="18">
        <f>SUM(E44,M44)</f>
        <v>125</v>
      </c>
      <c r="E44" s="18">
        <f>SUM(F44:G44,L44)</f>
        <v>52</v>
      </c>
      <c r="F44" s="19">
        <f>SUM(N44,R44,V44,Z44,AD44,AH44)</f>
        <v>0</v>
      </c>
      <c r="G44" s="19">
        <f>SUM(O44,S44,W44,AA44,AE44,AI44)</f>
        <v>32</v>
      </c>
      <c r="H44" s="20"/>
      <c r="I44" s="20">
        <v>32</v>
      </c>
      <c r="J44" s="20"/>
      <c r="K44" s="20"/>
      <c r="L44" s="19">
        <f>SUM(P44,T44,X44,AB44,AF44,AJ44)</f>
        <v>20</v>
      </c>
      <c r="M44" s="18">
        <f>SUM(Q44,U44,Y44,AC44,AG44,AK44)</f>
        <v>73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>
        <v>16</v>
      </c>
      <c r="AF44" s="21">
        <v>10</v>
      </c>
      <c r="AG44" s="21">
        <v>49</v>
      </c>
      <c r="AH44" s="21"/>
      <c r="AI44" s="21">
        <v>16</v>
      </c>
      <c r="AJ44" s="21">
        <v>10</v>
      </c>
      <c r="AK44" s="21">
        <v>24</v>
      </c>
      <c r="AL44" s="21"/>
      <c r="AM44" s="21"/>
      <c r="AN44" s="21"/>
      <c r="AO44" s="21"/>
      <c r="AP44" s="21">
        <v>3</v>
      </c>
      <c r="AQ44" s="21">
        <v>2</v>
      </c>
      <c r="AR44" s="38">
        <v>1</v>
      </c>
      <c r="AS44" s="21">
        <v>5</v>
      </c>
      <c r="AT44" s="21"/>
      <c r="AU44" s="21"/>
      <c r="AW44" s="36"/>
      <c r="AX44" s="37"/>
      <c r="AY44" s="37"/>
      <c r="AZ44" s="37"/>
    </row>
    <row r="45" spans="1:52" s="35" customFormat="1" ht="36" customHeight="1">
      <c r="A45" s="15" t="s">
        <v>61</v>
      </c>
      <c r="B45" s="16" t="s">
        <v>156</v>
      </c>
      <c r="C45" s="17" t="s">
        <v>79</v>
      </c>
      <c r="D45" s="18">
        <f>SUM(E45,M45)</f>
        <v>50</v>
      </c>
      <c r="E45" s="18">
        <f>SUM(F45:G45,L45)</f>
        <v>23</v>
      </c>
      <c r="F45" s="19">
        <f>SUM(N45,R45,V45,Z45,AD45,AH45)</f>
        <v>0</v>
      </c>
      <c r="G45" s="19">
        <f>SUM(O45,S45,W45,AA45,AE45,AI45)</f>
        <v>18</v>
      </c>
      <c r="H45" s="20"/>
      <c r="I45" s="20">
        <v>18</v>
      </c>
      <c r="J45" s="20"/>
      <c r="K45" s="20"/>
      <c r="L45" s="19">
        <f>SUM(P45,T45,X45,AB45,AF45,AJ45)</f>
        <v>5</v>
      </c>
      <c r="M45" s="18">
        <f>SUM(Q45,U45,Y45,AC45,AG45,AK45)</f>
        <v>27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>
        <v>18</v>
      </c>
      <c r="AJ45" s="21">
        <v>5</v>
      </c>
      <c r="AK45" s="21">
        <v>27</v>
      </c>
      <c r="AL45" s="21"/>
      <c r="AM45" s="21"/>
      <c r="AN45" s="21"/>
      <c r="AO45" s="21"/>
      <c r="AP45" s="21"/>
      <c r="AQ45" s="21">
        <v>2</v>
      </c>
      <c r="AR45" s="21">
        <v>1</v>
      </c>
      <c r="AS45" s="21">
        <v>2</v>
      </c>
      <c r="AT45" s="21"/>
      <c r="AU45" s="21"/>
      <c r="AW45" s="36"/>
      <c r="AX45" s="37"/>
      <c r="AY45" s="37"/>
      <c r="AZ45" s="37"/>
    </row>
    <row r="46" spans="1:52" s="9" customFormat="1" ht="36" customHeight="1">
      <c r="A46" s="15" t="s">
        <v>111</v>
      </c>
      <c r="B46" s="16" t="s">
        <v>87</v>
      </c>
      <c r="C46" s="17" t="s">
        <v>83</v>
      </c>
      <c r="D46" s="18">
        <f t="shared" si="13"/>
        <v>50</v>
      </c>
      <c r="E46" s="18">
        <f t="shared" si="14"/>
        <v>23</v>
      </c>
      <c r="F46" s="19">
        <f t="shared" si="15"/>
        <v>9</v>
      </c>
      <c r="G46" s="19">
        <f t="shared" si="19"/>
        <v>9</v>
      </c>
      <c r="H46" s="20">
        <v>9</v>
      </c>
      <c r="I46" s="20"/>
      <c r="J46" s="20"/>
      <c r="K46" s="20"/>
      <c r="L46" s="19">
        <f t="shared" si="17"/>
        <v>5</v>
      </c>
      <c r="M46" s="18">
        <f t="shared" si="18"/>
        <v>27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>
        <v>9</v>
      </c>
      <c r="AI46" s="21">
        <v>9</v>
      </c>
      <c r="AJ46" s="21">
        <v>5</v>
      </c>
      <c r="AK46" s="21">
        <v>27</v>
      </c>
      <c r="AL46" s="21"/>
      <c r="AM46" s="21"/>
      <c r="AN46" s="21"/>
      <c r="AO46" s="21"/>
      <c r="AP46" s="21"/>
      <c r="AQ46" s="21">
        <v>2</v>
      </c>
      <c r="AR46" s="21">
        <v>1</v>
      </c>
      <c r="AS46" s="21">
        <v>2</v>
      </c>
      <c r="AT46" s="21"/>
      <c r="AU46" s="21"/>
      <c r="AW46" s="30"/>
      <c r="AX46" s="31"/>
      <c r="AY46" s="31"/>
      <c r="AZ46" s="31"/>
    </row>
    <row r="47" spans="1:52" s="9" customFormat="1" ht="36" customHeight="1">
      <c r="A47" s="15" t="s">
        <v>127</v>
      </c>
      <c r="B47" s="16" t="s">
        <v>89</v>
      </c>
      <c r="C47" s="17" t="s">
        <v>79</v>
      </c>
      <c r="D47" s="18">
        <f t="shared" si="13"/>
        <v>75</v>
      </c>
      <c r="E47" s="18">
        <f t="shared" si="14"/>
        <v>28</v>
      </c>
      <c r="F47" s="19">
        <f t="shared" si="15"/>
        <v>0</v>
      </c>
      <c r="G47" s="19">
        <f t="shared" si="19"/>
        <v>18</v>
      </c>
      <c r="H47" s="20"/>
      <c r="I47" s="20">
        <v>18</v>
      </c>
      <c r="J47" s="20"/>
      <c r="K47" s="20"/>
      <c r="L47" s="19">
        <f t="shared" si="17"/>
        <v>10</v>
      </c>
      <c r="M47" s="18">
        <f t="shared" si="18"/>
        <v>47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>
        <v>18</v>
      </c>
      <c r="AJ47" s="21">
        <v>10</v>
      </c>
      <c r="AK47" s="21">
        <v>47</v>
      </c>
      <c r="AL47" s="21"/>
      <c r="AM47" s="21"/>
      <c r="AN47" s="21"/>
      <c r="AO47" s="21"/>
      <c r="AP47" s="21"/>
      <c r="AQ47" s="21">
        <v>3</v>
      </c>
      <c r="AR47" s="21">
        <v>1</v>
      </c>
      <c r="AS47" s="21">
        <v>3</v>
      </c>
      <c r="AT47" s="21"/>
      <c r="AU47" s="21"/>
      <c r="AW47" s="30"/>
      <c r="AX47" s="31"/>
      <c r="AY47" s="31"/>
      <c r="AZ47" s="31"/>
    </row>
    <row r="48" spans="1:52" s="9" customFormat="1" ht="36" customHeight="1">
      <c r="A48" s="15" t="s">
        <v>151</v>
      </c>
      <c r="B48" s="16" t="s">
        <v>142</v>
      </c>
      <c r="C48" s="17" t="s">
        <v>80</v>
      </c>
      <c r="D48" s="18">
        <f t="shared" si="13"/>
        <v>300</v>
      </c>
      <c r="E48" s="18">
        <f t="shared" si="14"/>
        <v>115</v>
      </c>
      <c r="F48" s="19">
        <f t="shared" si="15"/>
        <v>0</v>
      </c>
      <c r="G48" s="19">
        <f t="shared" si="19"/>
        <v>45</v>
      </c>
      <c r="H48" s="20"/>
      <c r="I48" s="20"/>
      <c r="J48" s="20">
        <v>45</v>
      </c>
      <c r="K48" s="20"/>
      <c r="L48" s="19">
        <f t="shared" si="17"/>
        <v>70</v>
      </c>
      <c r="M48" s="18">
        <f>SUM(Q48,U48,Y48,AC48,AG48,AK48)</f>
        <v>185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>
        <v>9</v>
      </c>
      <c r="AB48" s="21"/>
      <c r="AC48" s="21">
        <v>16</v>
      </c>
      <c r="AD48" s="21"/>
      <c r="AE48" s="21">
        <v>18</v>
      </c>
      <c r="AF48" s="21">
        <v>30</v>
      </c>
      <c r="AG48" s="21">
        <v>52</v>
      </c>
      <c r="AH48" s="21"/>
      <c r="AI48" s="21">
        <v>18</v>
      </c>
      <c r="AJ48" s="21">
        <v>40</v>
      </c>
      <c r="AK48" s="21">
        <v>117</v>
      </c>
      <c r="AL48" s="21"/>
      <c r="AM48" s="21"/>
      <c r="AN48" s="21"/>
      <c r="AO48" s="21">
        <v>1</v>
      </c>
      <c r="AP48" s="21">
        <v>4</v>
      </c>
      <c r="AQ48" s="21">
        <v>7</v>
      </c>
      <c r="AR48" s="21">
        <v>5</v>
      </c>
      <c r="AS48" s="21">
        <v>12</v>
      </c>
      <c r="AT48" s="21"/>
      <c r="AU48" s="21">
        <v>12</v>
      </c>
      <c r="AW48" s="30"/>
      <c r="AX48" s="31"/>
      <c r="AY48" s="31"/>
      <c r="AZ48" s="31"/>
    </row>
    <row r="49" spans="1:52" s="9" customFormat="1" ht="36" customHeight="1">
      <c r="A49" s="15" t="s">
        <v>155</v>
      </c>
      <c r="B49" s="16" t="s">
        <v>94</v>
      </c>
      <c r="C49" s="17" t="s">
        <v>81</v>
      </c>
      <c r="D49" s="18">
        <f t="shared" si="13"/>
        <v>450</v>
      </c>
      <c r="E49" s="18">
        <f t="shared" si="14"/>
        <v>0</v>
      </c>
      <c r="F49" s="19">
        <f t="shared" si="15"/>
        <v>0</v>
      </c>
      <c r="G49" s="19">
        <f t="shared" si="19"/>
        <v>0</v>
      </c>
      <c r="H49" s="20"/>
      <c r="I49" s="20"/>
      <c r="J49" s="20"/>
      <c r="K49" s="20"/>
      <c r="L49" s="19">
        <f t="shared" si="17"/>
        <v>0</v>
      </c>
      <c r="M49" s="18">
        <f>SUM(Q49,U49,Y49,AC49,AG49,AK49)</f>
        <v>450</v>
      </c>
      <c r="N49" s="21"/>
      <c r="O49" s="21"/>
      <c r="P49" s="21"/>
      <c r="Q49" s="21"/>
      <c r="R49" s="21"/>
      <c r="S49" s="21"/>
      <c r="T49" s="21"/>
      <c r="U49" s="21">
        <v>225</v>
      </c>
      <c r="V49" s="21"/>
      <c r="W49" s="21"/>
      <c r="X49" s="21"/>
      <c r="Y49" s="21"/>
      <c r="Z49" s="21"/>
      <c r="AA49" s="21"/>
      <c r="AB49" s="21"/>
      <c r="AC49" s="21">
        <v>225</v>
      </c>
      <c r="AD49" s="21"/>
      <c r="AE49" s="21"/>
      <c r="AF49" s="21"/>
      <c r="AG49" s="21"/>
      <c r="AH49" s="21"/>
      <c r="AI49" s="21"/>
      <c r="AJ49" s="21"/>
      <c r="AK49" s="21"/>
      <c r="AL49" s="21"/>
      <c r="AM49" s="21">
        <v>9</v>
      </c>
      <c r="AN49" s="21"/>
      <c r="AO49" s="21">
        <v>9</v>
      </c>
      <c r="AP49" s="21"/>
      <c r="AQ49" s="21"/>
      <c r="AR49" s="21"/>
      <c r="AS49" s="21">
        <v>18</v>
      </c>
      <c r="AT49" s="21"/>
      <c r="AU49" s="21">
        <v>18</v>
      </c>
      <c r="AW49" s="30"/>
      <c r="AX49" s="31"/>
      <c r="AY49" s="31"/>
      <c r="AZ49" s="31"/>
    </row>
    <row r="50" spans="1:52" s="14" customFormat="1" ht="36" customHeight="1">
      <c r="A50" s="1" t="s">
        <v>59</v>
      </c>
      <c r="B50" s="11" t="s">
        <v>104</v>
      </c>
      <c r="C50" s="1"/>
      <c r="D50" s="12">
        <f aca="true" t="shared" si="20" ref="D50:AU50">SUM(D51:D57)</f>
        <v>500</v>
      </c>
      <c r="E50" s="12">
        <f t="shared" si="20"/>
        <v>170</v>
      </c>
      <c r="F50" s="13">
        <f t="shared" si="20"/>
        <v>0</v>
      </c>
      <c r="G50" s="13">
        <f t="shared" si="20"/>
        <v>120</v>
      </c>
      <c r="H50" s="13">
        <f t="shared" si="20"/>
        <v>24</v>
      </c>
      <c r="I50" s="13">
        <f t="shared" si="20"/>
        <v>96</v>
      </c>
      <c r="J50" s="13">
        <f t="shared" si="20"/>
        <v>0</v>
      </c>
      <c r="K50" s="13">
        <f t="shared" si="20"/>
        <v>0</v>
      </c>
      <c r="L50" s="13">
        <f t="shared" si="20"/>
        <v>50</v>
      </c>
      <c r="M50" s="12">
        <f t="shared" si="20"/>
        <v>330</v>
      </c>
      <c r="N50" s="13">
        <f t="shared" si="20"/>
        <v>0</v>
      </c>
      <c r="O50" s="13">
        <f t="shared" si="20"/>
        <v>0</v>
      </c>
      <c r="P50" s="13">
        <f t="shared" si="20"/>
        <v>0</v>
      </c>
      <c r="Q50" s="13">
        <f t="shared" si="20"/>
        <v>0</v>
      </c>
      <c r="R50" s="13">
        <f t="shared" si="20"/>
        <v>0</v>
      </c>
      <c r="S50" s="13">
        <f t="shared" si="20"/>
        <v>0</v>
      </c>
      <c r="T50" s="13">
        <f t="shared" si="20"/>
        <v>0</v>
      </c>
      <c r="U50" s="13">
        <f t="shared" si="20"/>
        <v>0</v>
      </c>
      <c r="V50" s="13">
        <f t="shared" si="20"/>
        <v>0</v>
      </c>
      <c r="W50" s="13">
        <f t="shared" si="20"/>
        <v>0</v>
      </c>
      <c r="X50" s="13">
        <f t="shared" si="20"/>
        <v>0</v>
      </c>
      <c r="Y50" s="13">
        <f t="shared" si="20"/>
        <v>0</v>
      </c>
      <c r="Z50" s="13">
        <f t="shared" si="20"/>
        <v>0</v>
      </c>
      <c r="AA50" s="13">
        <f t="shared" si="20"/>
        <v>0</v>
      </c>
      <c r="AB50" s="13">
        <f t="shared" si="20"/>
        <v>0</v>
      </c>
      <c r="AC50" s="13">
        <f t="shared" si="20"/>
        <v>0</v>
      </c>
      <c r="AD50" s="13">
        <f t="shared" si="20"/>
        <v>0</v>
      </c>
      <c r="AE50" s="13">
        <f t="shared" si="20"/>
        <v>56</v>
      </c>
      <c r="AF50" s="13">
        <f t="shared" si="20"/>
        <v>25</v>
      </c>
      <c r="AG50" s="13">
        <f t="shared" si="20"/>
        <v>144</v>
      </c>
      <c r="AH50" s="13">
        <f t="shared" si="20"/>
        <v>0</v>
      </c>
      <c r="AI50" s="13">
        <f t="shared" si="20"/>
        <v>64</v>
      </c>
      <c r="AJ50" s="13">
        <f t="shared" si="20"/>
        <v>25</v>
      </c>
      <c r="AK50" s="13">
        <f t="shared" si="20"/>
        <v>186</v>
      </c>
      <c r="AL50" s="13">
        <f t="shared" si="20"/>
        <v>0</v>
      </c>
      <c r="AM50" s="13">
        <f t="shared" si="20"/>
        <v>0</v>
      </c>
      <c r="AN50" s="13">
        <f t="shared" si="20"/>
        <v>0</v>
      </c>
      <c r="AO50" s="13">
        <f t="shared" si="20"/>
        <v>0</v>
      </c>
      <c r="AP50" s="13">
        <f t="shared" si="20"/>
        <v>9</v>
      </c>
      <c r="AQ50" s="13">
        <f t="shared" si="20"/>
        <v>11</v>
      </c>
      <c r="AR50" s="13">
        <f t="shared" si="20"/>
        <v>7</v>
      </c>
      <c r="AS50" s="13">
        <f t="shared" si="20"/>
        <v>20</v>
      </c>
      <c r="AT50" s="13">
        <f t="shared" si="20"/>
        <v>0</v>
      </c>
      <c r="AU50" s="13">
        <f t="shared" si="20"/>
        <v>20</v>
      </c>
      <c r="AW50" s="30"/>
      <c r="AX50" s="31"/>
      <c r="AY50" s="31"/>
      <c r="AZ50" s="31"/>
    </row>
    <row r="51" spans="1:52" s="9" customFormat="1" ht="36" customHeight="1">
      <c r="A51" s="15" t="s">
        <v>10</v>
      </c>
      <c r="B51" s="16" t="s">
        <v>118</v>
      </c>
      <c r="C51" s="17" t="s">
        <v>62</v>
      </c>
      <c r="D51" s="18">
        <f aca="true" t="shared" si="21" ref="D51:D57">SUM(E51,M51)</f>
        <v>75</v>
      </c>
      <c r="E51" s="18">
        <f aca="true" t="shared" si="22" ref="E51:E57">SUM(F51:G51,L51)</f>
        <v>26</v>
      </c>
      <c r="F51" s="19">
        <f aca="true" t="shared" si="23" ref="F51:F57">SUM(N51,R51,V51,Z51,AD51,AH51)</f>
        <v>0</v>
      </c>
      <c r="G51" s="19">
        <f aca="true" t="shared" si="24" ref="G51:G57">SUM(O51,S51,W51,AA51,AE51,AI51)</f>
        <v>16</v>
      </c>
      <c r="H51" s="20">
        <v>16</v>
      </c>
      <c r="I51" s="20"/>
      <c r="J51" s="20"/>
      <c r="K51" s="20"/>
      <c r="L51" s="19">
        <f aca="true" t="shared" si="25" ref="L51:L57">SUM(P51,T51,X51,AB51,AF51,AJ51)</f>
        <v>10</v>
      </c>
      <c r="M51" s="18">
        <f aca="true" t="shared" si="26" ref="M51:M57">SUM(Q51,U51,Y51,AC51,AG51,AK51)</f>
        <v>49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>
        <v>16</v>
      </c>
      <c r="AF51" s="21">
        <v>10</v>
      </c>
      <c r="AG51" s="21">
        <v>49</v>
      </c>
      <c r="AH51" s="21"/>
      <c r="AI51" s="21"/>
      <c r="AJ51" s="21"/>
      <c r="AK51" s="21"/>
      <c r="AL51" s="21"/>
      <c r="AM51" s="21"/>
      <c r="AN51" s="21"/>
      <c r="AO51" s="21"/>
      <c r="AP51" s="21">
        <v>3</v>
      </c>
      <c r="AQ51" s="21"/>
      <c r="AR51" s="21">
        <v>1</v>
      </c>
      <c r="AS51" s="21">
        <v>3</v>
      </c>
      <c r="AT51" s="21"/>
      <c r="AU51" s="21">
        <v>3</v>
      </c>
      <c r="AW51" s="30"/>
      <c r="AX51" s="31"/>
      <c r="AY51" s="31"/>
      <c r="AZ51" s="31"/>
    </row>
    <row r="52" spans="1:52" s="9" customFormat="1" ht="36" customHeight="1">
      <c r="A52" s="15" t="s">
        <v>9</v>
      </c>
      <c r="B52" s="16" t="s">
        <v>120</v>
      </c>
      <c r="C52" s="17" t="s">
        <v>67</v>
      </c>
      <c r="D52" s="18">
        <f t="shared" si="21"/>
        <v>75</v>
      </c>
      <c r="E52" s="18">
        <f t="shared" si="22"/>
        <v>26</v>
      </c>
      <c r="F52" s="19">
        <f t="shared" si="23"/>
        <v>0</v>
      </c>
      <c r="G52" s="19">
        <f t="shared" si="24"/>
        <v>16</v>
      </c>
      <c r="H52" s="20"/>
      <c r="I52" s="20">
        <v>16</v>
      </c>
      <c r="J52" s="20"/>
      <c r="K52" s="20"/>
      <c r="L52" s="19">
        <f t="shared" si="25"/>
        <v>10</v>
      </c>
      <c r="M52" s="18">
        <f t="shared" si="26"/>
        <v>49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>
        <v>16</v>
      </c>
      <c r="AF52" s="21">
        <v>10</v>
      </c>
      <c r="AG52" s="21">
        <v>49</v>
      </c>
      <c r="AH52" s="21"/>
      <c r="AI52" s="21"/>
      <c r="AJ52" s="21"/>
      <c r="AK52" s="21"/>
      <c r="AL52" s="21"/>
      <c r="AM52" s="21"/>
      <c r="AN52" s="21"/>
      <c r="AO52" s="21"/>
      <c r="AP52" s="21">
        <v>3</v>
      </c>
      <c r="AQ52" s="21"/>
      <c r="AR52" s="21">
        <v>1</v>
      </c>
      <c r="AS52" s="21">
        <v>3</v>
      </c>
      <c r="AT52" s="21"/>
      <c r="AU52" s="21">
        <v>3</v>
      </c>
      <c r="AW52" s="30"/>
      <c r="AX52" s="31"/>
      <c r="AY52" s="31"/>
      <c r="AZ52" s="31"/>
    </row>
    <row r="53" spans="1:52" s="9" customFormat="1" ht="36" customHeight="1">
      <c r="A53" s="15" t="s">
        <v>8</v>
      </c>
      <c r="B53" s="16" t="s">
        <v>119</v>
      </c>
      <c r="C53" s="17" t="s">
        <v>62</v>
      </c>
      <c r="D53" s="18">
        <f t="shared" si="21"/>
        <v>75</v>
      </c>
      <c r="E53" s="18">
        <f t="shared" si="22"/>
        <v>29</v>
      </c>
      <c r="F53" s="19">
        <f t="shared" si="23"/>
        <v>0</v>
      </c>
      <c r="G53" s="19">
        <f t="shared" si="24"/>
        <v>24</v>
      </c>
      <c r="H53" s="20"/>
      <c r="I53" s="20">
        <v>24</v>
      </c>
      <c r="J53" s="20"/>
      <c r="K53" s="20"/>
      <c r="L53" s="19">
        <f t="shared" si="25"/>
        <v>5</v>
      </c>
      <c r="M53" s="18">
        <f t="shared" si="26"/>
        <v>46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>
        <v>24</v>
      </c>
      <c r="AF53" s="21">
        <v>5</v>
      </c>
      <c r="AG53" s="21">
        <v>46</v>
      </c>
      <c r="AH53" s="21"/>
      <c r="AI53" s="21"/>
      <c r="AJ53" s="21"/>
      <c r="AK53" s="21"/>
      <c r="AL53" s="21"/>
      <c r="AM53" s="21"/>
      <c r="AN53" s="21"/>
      <c r="AO53" s="21"/>
      <c r="AP53" s="21">
        <v>3</v>
      </c>
      <c r="AQ53" s="21"/>
      <c r="AR53" s="21">
        <v>1</v>
      </c>
      <c r="AS53" s="21">
        <v>3</v>
      </c>
      <c r="AT53" s="21"/>
      <c r="AU53" s="21">
        <v>3</v>
      </c>
      <c r="AW53" s="30"/>
      <c r="AX53" s="31"/>
      <c r="AY53" s="31"/>
      <c r="AZ53" s="31"/>
    </row>
    <row r="54" spans="1:52" s="9" customFormat="1" ht="36" customHeight="1">
      <c r="A54" s="15" t="s">
        <v>7</v>
      </c>
      <c r="B54" s="16" t="s">
        <v>117</v>
      </c>
      <c r="C54" s="17" t="s">
        <v>79</v>
      </c>
      <c r="D54" s="18">
        <f t="shared" si="21"/>
        <v>50</v>
      </c>
      <c r="E54" s="18">
        <f t="shared" si="22"/>
        <v>13</v>
      </c>
      <c r="F54" s="19">
        <f t="shared" si="23"/>
        <v>0</v>
      </c>
      <c r="G54" s="19">
        <f t="shared" si="24"/>
        <v>8</v>
      </c>
      <c r="H54" s="20">
        <v>8</v>
      </c>
      <c r="I54" s="20"/>
      <c r="J54" s="20"/>
      <c r="K54" s="20"/>
      <c r="L54" s="19">
        <f t="shared" si="25"/>
        <v>5</v>
      </c>
      <c r="M54" s="18">
        <f t="shared" si="26"/>
        <v>37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>
        <v>8</v>
      </c>
      <c r="AJ54" s="21">
        <v>5</v>
      </c>
      <c r="AK54" s="21">
        <v>37</v>
      </c>
      <c r="AL54" s="21"/>
      <c r="AM54" s="21"/>
      <c r="AN54" s="21"/>
      <c r="AO54" s="21"/>
      <c r="AP54" s="21"/>
      <c r="AQ54" s="21">
        <v>2</v>
      </c>
      <c r="AR54" s="21">
        <v>1</v>
      </c>
      <c r="AS54" s="21">
        <v>2</v>
      </c>
      <c r="AT54" s="21"/>
      <c r="AU54" s="21">
        <v>2</v>
      </c>
      <c r="AW54" s="30"/>
      <c r="AX54" s="31"/>
      <c r="AY54" s="31"/>
      <c r="AZ54" s="31"/>
    </row>
    <row r="55" spans="1:52" s="9" customFormat="1" ht="36" customHeight="1">
      <c r="A55" s="15" t="s">
        <v>6</v>
      </c>
      <c r="B55" s="16" t="s">
        <v>124</v>
      </c>
      <c r="C55" s="17" t="s">
        <v>83</v>
      </c>
      <c r="D55" s="18">
        <f t="shared" si="21"/>
        <v>75</v>
      </c>
      <c r="E55" s="18">
        <f t="shared" si="22"/>
        <v>29</v>
      </c>
      <c r="F55" s="19">
        <f t="shared" si="23"/>
        <v>0</v>
      </c>
      <c r="G55" s="19">
        <f t="shared" si="24"/>
        <v>24</v>
      </c>
      <c r="H55" s="20"/>
      <c r="I55" s="20">
        <v>24</v>
      </c>
      <c r="J55" s="20"/>
      <c r="K55" s="20"/>
      <c r="L55" s="19">
        <f t="shared" si="25"/>
        <v>5</v>
      </c>
      <c r="M55" s="18">
        <f t="shared" si="26"/>
        <v>46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>
        <v>24</v>
      </c>
      <c r="AJ55" s="21">
        <v>5</v>
      </c>
      <c r="AK55" s="21">
        <v>46</v>
      </c>
      <c r="AL55" s="21"/>
      <c r="AM55" s="21"/>
      <c r="AN55" s="21"/>
      <c r="AO55" s="21"/>
      <c r="AP55" s="21"/>
      <c r="AQ55" s="21">
        <v>3</v>
      </c>
      <c r="AR55" s="21">
        <v>1</v>
      </c>
      <c r="AS55" s="21">
        <v>3</v>
      </c>
      <c r="AT55" s="21"/>
      <c r="AU55" s="21">
        <v>3</v>
      </c>
      <c r="AW55" s="30"/>
      <c r="AX55" s="31"/>
      <c r="AY55" s="31"/>
      <c r="AZ55" s="31"/>
    </row>
    <row r="56" spans="1:52" s="9" customFormat="1" ht="36" customHeight="1">
      <c r="A56" s="15" t="s">
        <v>5</v>
      </c>
      <c r="B56" s="16" t="s">
        <v>85</v>
      </c>
      <c r="C56" s="17" t="s">
        <v>79</v>
      </c>
      <c r="D56" s="18">
        <f t="shared" si="21"/>
        <v>75</v>
      </c>
      <c r="E56" s="18">
        <f t="shared" si="22"/>
        <v>29</v>
      </c>
      <c r="F56" s="19">
        <f t="shared" si="23"/>
        <v>0</v>
      </c>
      <c r="G56" s="19">
        <f t="shared" si="24"/>
        <v>24</v>
      </c>
      <c r="H56" s="20"/>
      <c r="I56" s="20">
        <v>24</v>
      </c>
      <c r="J56" s="20"/>
      <c r="K56" s="20"/>
      <c r="L56" s="19">
        <f t="shared" si="25"/>
        <v>5</v>
      </c>
      <c r="M56" s="18">
        <f t="shared" si="26"/>
        <v>46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>
        <v>24</v>
      </c>
      <c r="AJ56" s="21">
        <v>5</v>
      </c>
      <c r="AK56" s="21">
        <v>46</v>
      </c>
      <c r="AL56" s="21"/>
      <c r="AM56" s="21"/>
      <c r="AN56" s="21"/>
      <c r="AO56" s="21"/>
      <c r="AP56" s="21"/>
      <c r="AQ56" s="21">
        <v>3</v>
      </c>
      <c r="AR56" s="21">
        <v>1</v>
      </c>
      <c r="AS56" s="21">
        <v>3</v>
      </c>
      <c r="AT56" s="21"/>
      <c r="AU56" s="21">
        <v>3</v>
      </c>
      <c r="AW56" s="30"/>
      <c r="AX56" s="31"/>
      <c r="AY56" s="31"/>
      <c r="AZ56" s="31"/>
    </row>
    <row r="57" spans="1:52" s="9" customFormat="1" ht="36" customHeight="1">
      <c r="A57" s="15" t="s">
        <v>20</v>
      </c>
      <c r="B57" s="16" t="s">
        <v>102</v>
      </c>
      <c r="C57" s="17" t="s">
        <v>79</v>
      </c>
      <c r="D57" s="18">
        <f t="shared" si="21"/>
        <v>75</v>
      </c>
      <c r="E57" s="18">
        <f t="shared" si="22"/>
        <v>18</v>
      </c>
      <c r="F57" s="19">
        <f t="shared" si="23"/>
        <v>0</v>
      </c>
      <c r="G57" s="19">
        <f t="shared" si="24"/>
        <v>8</v>
      </c>
      <c r="H57" s="20"/>
      <c r="I57" s="20">
        <v>8</v>
      </c>
      <c r="J57" s="20"/>
      <c r="K57" s="20"/>
      <c r="L57" s="19">
        <f t="shared" si="25"/>
        <v>10</v>
      </c>
      <c r="M57" s="18">
        <f t="shared" si="26"/>
        <v>57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8</v>
      </c>
      <c r="AJ57" s="21">
        <v>10</v>
      </c>
      <c r="AK57" s="21">
        <v>57</v>
      </c>
      <c r="AL57" s="21"/>
      <c r="AM57" s="21"/>
      <c r="AN57" s="21"/>
      <c r="AO57" s="21"/>
      <c r="AP57" s="21"/>
      <c r="AQ57" s="21">
        <v>3</v>
      </c>
      <c r="AR57" s="21">
        <v>1</v>
      </c>
      <c r="AS57" s="21">
        <v>3</v>
      </c>
      <c r="AT57" s="21"/>
      <c r="AU57" s="21">
        <v>3</v>
      </c>
      <c r="AW57" s="30"/>
      <c r="AX57" s="31"/>
      <c r="AY57" s="31"/>
      <c r="AZ57" s="31"/>
    </row>
    <row r="58" spans="1:52" s="14" customFormat="1" ht="36" customHeight="1">
      <c r="A58" s="1" t="s">
        <v>60</v>
      </c>
      <c r="B58" s="11" t="s">
        <v>132</v>
      </c>
      <c r="C58" s="1"/>
      <c r="D58" s="12">
        <f aca="true" t="shared" si="27" ref="D58:AU58">SUM(D59:D65)</f>
        <v>500</v>
      </c>
      <c r="E58" s="12">
        <f t="shared" si="27"/>
        <v>170</v>
      </c>
      <c r="F58" s="13">
        <f t="shared" si="27"/>
        <v>0</v>
      </c>
      <c r="G58" s="13">
        <f t="shared" si="27"/>
        <v>120</v>
      </c>
      <c r="H58" s="13">
        <f t="shared" si="27"/>
        <v>32</v>
      </c>
      <c r="I58" s="13">
        <f t="shared" si="27"/>
        <v>88</v>
      </c>
      <c r="J58" s="13">
        <f t="shared" si="27"/>
        <v>0</v>
      </c>
      <c r="K58" s="13">
        <f t="shared" si="27"/>
        <v>0</v>
      </c>
      <c r="L58" s="13">
        <f t="shared" si="27"/>
        <v>50</v>
      </c>
      <c r="M58" s="12">
        <f t="shared" si="27"/>
        <v>330</v>
      </c>
      <c r="N58" s="13">
        <f t="shared" si="27"/>
        <v>0</v>
      </c>
      <c r="O58" s="13">
        <f t="shared" si="27"/>
        <v>0</v>
      </c>
      <c r="P58" s="13">
        <f t="shared" si="27"/>
        <v>0</v>
      </c>
      <c r="Q58" s="13">
        <f t="shared" si="27"/>
        <v>0</v>
      </c>
      <c r="R58" s="13">
        <f t="shared" si="27"/>
        <v>0</v>
      </c>
      <c r="S58" s="13">
        <f t="shared" si="27"/>
        <v>0</v>
      </c>
      <c r="T58" s="13">
        <f t="shared" si="27"/>
        <v>0</v>
      </c>
      <c r="U58" s="13">
        <f t="shared" si="27"/>
        <v>0</v>
      </c>
      <c r="V58" s="13">
        <f t="shared" si="27"/>
        <v>0</v>
      </c>
      <c r="W58" s="13">
        <f t="shared" si="27"/>
        <v>0</v>
      </c>
      <c r="X58" s="13">
        <f t="shared" si="27"/>
        <v>0</v>
      </c>
      <c r="Y58" s="13">
        <f t="shared" si="27"/>
        <v>0</v>
      </c>
      <c r="Z58" s="13">
        <f t="shared" si="27"/>
        <v>0</v>
      </c>
      <c r="AA58" s="13">
        <f t="shared" si="27"/>
        <v>0</v>
      </c>
      <c r="AB58" s="13">
        <f t="shared" si="27"/>
        <v>0</v>
      </c>
      <c r="AC58" s="13">
        <f t="shared" si="27"/>
        <v>0</v>
      </c>
      <c r="AD58" s="13">
        <f t="shared" si="27"/>
        <v>0</v>
      </c>
      <c r="AE58" s="13">
        <f t="shared" si="27"/>
        <v>72</v>
      </c>
      <c r="AF58" s="13">
        <f t="shared" si="27"/>
        <v>25</v>
      </c>
      <c r="AG58" s="13">
        <f t="shared" si="27"/>
        <v>128</v>
      </c>
      <c r="AH58" s="13">
        <f t="shared" si="27"/>
        <v>0</v>
      </c>
      <c r="AI58" s="13">
        <f t="shared" si="27"/>
        <v>48</v>
      </c>
      <c r="AJ58" s="13">
        <f t="shared" si="27"/>
        <v>25</v>
      </c>
      <c r="AK58" s="13">
        <f t="shared" si="27"/>
        <v>202</v>
      </c>
      <c r="AL58" s="13">
        <f t="shared" si="27"/>
        <v>0</v>
      </c>
      <c r="AM58" s="13">
        <f t="shared" si="27"/>
        <v>0</v>
      </c>
      <c r="AN58" s="13">
        <f t="shared" si="27"/>
        <v>0</v>
      </c>
      <c r="AO58" s="13">
        <f t="shared" si="27"/>
        <v>0</v>
      </c>
      <c r="AP58" s="13">
        <f t="shared" si="27"/>
        <v>9</v>
      </c>
      <c r="AQ58" s="13">
        <f t="shared" si="27"/>
        <v>11</v>
      </c>
      <c r="AR58" s="13">
        <f t="shared" si="27"/>
        <v>7</v>
      </c>
      <c r="AS58" s="13">
        <f t="shared" si="27"/>
        <v>20</v>
      </c>
      <c r="AT58" s="13">
        <f t="shared" si="27"/>
        <v>0</v>
      </c>
      <c r="AU58" s="13">
        <f t="shared" si="27"/>
        <v>20</v>
      </c>
      <c r="AW58" s="30"/>
      <c r="AX58" s="31"/>
      <c r="AY58" s="31"/>
      <c r="AZ58" s="31"/>
    </row>
    <row r="59" spans="1:52" s="9" customFormat="1" ht="36" customHeight="1">
      <c r="A59" s="15" t="s">
        <v>10</v>
      </c>
      <c r="B59" s="16" t="s">
        <v>135</v>
      </c>
      <c r="C59" s="17" t="s">
        <v>62</v>
      </c>
      <c r="D59" s="18">
        <f aca="true" t="shared" si="28" ref="D59:D65">SUM(E59,M59)</f>
        <v>75</v>
      </c>
      <c r="E59" s="18">
        <f aca="true" t="shared" si="29" ref="E59:E65">SUM(F59:G59,L59)</f>
        <v>34</v>
      </c>
      <c r="F59" s="19">
        <f aca="true" t="shared" si="30" ref="F59:F65">SUM(N59,R59,V59,Z59,AD59,AH59)</f>
        <v>0</v>
      </c>
      <c r="G59" s="19">
        <f aca="true" t="shared" si="31" ref="G59:G65">SUM(O59,S59,W59,AA59,AE59,AI59)</f>
        <v>24</v>
      </c>
      <c r="H59" s="20"/>
      <c r="I59" s="20">
        <v>24</v>
      </c>
      <c r="J59" s="20"/>
      <c r="K59" s="20"/>
      <c r="L59" s="19">
        <f aca="true" t="shared" si="32" ref="L59:L65">SUM(P59,T59,X59,AB59,AF59,AJ59)</f>
        <v>10</v>
      </c>
      <c r="M59" s="18">
        <f aca="true" t="shared" si="33" ref="M59:M65">SUM(Q59,U59,Y59,AC59,AG59,AK59)</f>
        <v>41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24</v>
      </c>
      <c r="AF59" s="21">
        <v>10</v>
      </c>
      <c r="AG59" s="21">
        <v>41</v>
      </c>
      <c r="AH59" s="21"/>
      <c r="AI59" s="21"/>
      <c r="AJ59" s="21"/>
      <c r="AK59" s="21"/>
      <c r="AL59" s="21"/>
      <c r="AM59" s="21"/>
      <c r="AN59" s="21"/>
      <c r="AO59" s="21"/>
      <c r="AP59" s="21">
        <v>3</v>
      </c>
      <c r="AQ59" s="21"/>
      <c r="AR59" s="21">
        <v>1</v>
      </c>
      <c r="AS59" s="21">
        <v>3</v>
      </c>
      <c r="AT59" s="21"/>
      <c r="AU59" s="21">
        <v>3</v>
      </c>
      <c r="AW59" s="30"/>
      <c r="AX59" s="31"/>
      <c r="AY59" s="31"/>
      <c r="AZ59" s="31"/>
    </row>
    <row r="60" spans="1:52" s="9" customFormat="1" ht="36" customHeight="1">
      <c r="A60" s="15" t="s">
        <v>9</v>
      </c>
      <c r="B60" s="16" t="s">
        <v>138</v>
      </c>
      <c r="C60" s="17" t="s">
        <v>67</v>
      </c>
      <c r="D60" s="18">
        <f t="shared" si="28"/>
        <v>50</v>
      </c>
      <c r="E60" s="18">
        <f t="shared" si="29"/>
        <v>21</v>
      </c>
      <c r="F60" s="19">
        <f t="shared" si="30"/>
        <v>0</v>
      </c>
      <c r="G60" s="19">
        <f t="shared" si="31"/>
        <v>16</v>
      </c>
      <c r="H60" s="20">
        <v>16</v>
      </c>
      <c r="I60" s="20"/>
      <c r="J60" s="20"/>
      <c r="K60" s="20"/>
      <c r="L60" s="19">
        <f t="shared" si="32"/>
        <v>5</v>
      </c>
      <c r="M60" s="18">
        <f t="shared" si="33"/>
        <v>29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>
        <v>16</v>
      </c>
      <c r="AF60" s="21">
        <v>5</v>
      </c>
      <c r="AG60" s="21">
        <v>29</v>
      </c>
      <c r="AH60" s="21"/>
      <c r="AI60" s="21"/>
      <c r="AJ60" s="21"/>
      <c r="AK60" s="21"/>
      <c r="AL60" s="21"/>
      <c r="AM60" s="21"/>
      <c r="AN60" s="21"/>
      <c r="AO60" s="21"/>
      <c r="AP60" s="21">
        <v>2</v>
      </c>
      <c r="AQ60" s="21"/>
      <c r="AR60" s="21">
        <v>1</v>
      </c>
      <c r="AS60" s="21">
        <v>2</v>
      </c>
      <c r="AT60" s="21"/>
      <c r="AU60" s="21">
        <v>2</v>
      </c>
      <c r="AW60" s="30"/>
      <c r="AX60" s="31"/>
      <c r="AY60" s="31"/>
      <c r="AZ60" s="31"/>
    </row>
    <row r="61" spans="1:52" s="9" customFormat="1" ht="36" customHeight="1">
      <c r="A61" s="15" t="s">
        <v>8</v>
      </c>
      <c r="B61" s="16" t="s">
        <v>137</v>
      </c>
      <c r="C61" s="17" t="s">
        <v>62</v>
      </c>
      <c r="D61" s="18">
        <f t="shared" si="28"/>
        <v>50</v>
      </c>
      <c r="E61" s="18">
        <f t="shared" si="29"/>
        <v>21</v>
      </c>
      <c r="F61" s="19">
        <f t="shared" si="30"/>
        <v>0</v>
      </c>
      <c r="G61" s="19">
        <f t="shared" si="31"/>
        <v>16</v>
      </c>
      <c r="H61" s="20">
        <v>16</v>
      </c>
      <c r="I61" s="20"/>
      <c r="J61" s="20"/>
      <c r="K61" s="20"/>
      <c r="L61" s="19">
        <f t="shared" si="32"/>
        <v>5</v>
      </c>
      <c r="M61" s="18">
        <f t="shared" si="33"/>
        <v>29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>
        <v>16</v>
      </c>
      <c r="AF61" s="21">
        <v>5</v>
      </c>
      <c r="AG61" s="21">
        <v>29</v>
      </c>
      <c r="AH61" s="21"/>
      <c r="AI61" s="21" t="s">
        <v>84</v>
      </c>
      <c r="AJ61" s="21"/>
      <c r="AK61" s="21"/>
      <c r="AL61" s="21"/>
      <c r="AM61" s="21"/>
      <c r="AN61" s="21"/>
      <c r="AO61" s="21"/>
      <c r="AP61" s="21">
        <v>2</v>
      </c>
      <c r="AQ61" s="21"/>
      <c r="AR61" s="21">
        <v>1</v>
      </c>
      <c r="AS61" s="21">
        <v>2</v>
      </c>
      <c r="AT61" s="21"/>
      <c r="AU61" s="21">
        <v>2</v>
      </c>
      <c r="AW61" s="30"/>
      <c r="AX61" s="31"/>
      <c r="AY61" s="31"/>
      <c r="AZ61" s="31"/>
    </row>
    <row r="62" spans="1:52" s="9" customFormat="1" ht="36" customHeight="1">
      <c r="A62" s="15" t="s">
        <v>7</v>
      </c>
      <c r="B62" s="16" t="s">
        <v>143</v>
      </c>
      <c r="C62" s="17" t="s">
        <v>67</v>
      </c>
      <c r="D62" s="18">
        <f t="shared" si="28"/>
        <v>50</v>
      </c>
      <c r="E62" s="18">
        <f t="shared" si="29"/>
        <v>21</v>
      </c>
      <c r="F62" s="19">
        <f t="shared" si="30"/>
        <v>0</v>
      </c>
      <c r="G62" s="19">
        <f t="shared" si="31"/>
        <v>16</v>
      </c>
      <c r="H62" s="20"/>
      <c r="I62" s="20">
        <v>16</v>
      </c>
      <c r="J62" s="20"/>
      <c r="K62" s="20"/>
      <c r="L62" s="19">
        <f t="shared" si="32"/>
        <v>5</v>
      </c>
      <c r="M62" s="18">
        <f t="shared" si="33"/>
        <v>29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>
        <v>16</v>
      </c>
      <c r="AF62" s="21">
        <v>5</v>
      </c>
      <c r="AG62" s="21">
        <v>29</v>
      </c>
      <c r="AH62" s="21"/>
      <c r="AI62" s="21"/>
      <c r="AJ62" s="21"/>
      <c r="AK62" s="21"/>
      <c r="AL62" s="21"/>
      <c r="AM62" s="21"/>
      <c r="AN62" s="21"/>
      <c r="AO62" s="21"/>
      <c r="AP62" s="21">
        <v>2</v>
      </c>
      <c r="AQ62" s="21"/>
      <c r="AR62" s="21">
        <v>1</v>
      </c>
      <c r="AS62" s="21">
        <v>2</v>
      </c>
      <c r="AT62" s="21"/>
      <c r="AU62" s="21">
        <v>2</v>
      </c>
      <c r="AW62" s="30"/>
      <c r="AX62" s="31"/>
      <c r="AY62" s="31"/>
      <c r="AZ62" s="31"/>
    </row>
    <row r="63" spans="1:52" s="9" customFormat="1" ht="36" customHeight="1">
      <c r="A63" s="15" t="s">
        <v>6</v>
      </c>
      <c r="B63" s="16" t="s">
        <v>136</v>
      </c>
      <c r="C63" s="17" t="s">
        <v>83</v>
      </c>
      <c r="D63" s="18">
        <f t="shared" si="28"/>
        <v>100</v>
      </c>
      <c r="E63" s="18">
        <f t="shared" si="29"/>
        <v>29</v>
      </c>
      <c r="F63" s="19">
        <f t="shared" si="30"/>
        <v>0</v>
      </c>
      <c r="G63" s="19">
        <f t="shared" si="31"/>
        <v>24</v>
      </c>
      <c r="H63" s="20"/>
      <c r="I63" s="20">
        <v>24</v>
      </c>
      <c r="J63" s="20"/>
      <c r="K63" s="20"/>
      <c r="L63" s="19">
        <f t="shared" si="32"/>
        <v>5</v>
      </c>
      <c r="M63" s="18">
        <f t="shared" si="33"/>
        <v>71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>
        <v>24</v>
      </c>
      <c r="AJ63" s="21">
        <v>5</v>
      </c>
      <c r="AK63" s="21">
        <v>71</v>
      </c>
      <c r="AL63" s="21"/>
      <c r="AM63" s="21"/>
      <c r="AN63" s="21"/>
      <c r="AO63" s="21"/>
      <c r="AP63" s="21"/>
      <c r="AQ63" s="21">
        <v>4</v>
      </c>
      <c r="AR63" s="21">
        <v>1</v>
      </c>
      <c r="AS63" s="21">
        <v>4</v>
      </c>
      <c r="AT63" s="21"/>
      <c r="AU63" s="21">
        <v>4</v>
      </c>
      <c r="AW63" s="30"/>
      <c r="AX63" s="31"/>
      <c r="AY63" s="31"/>
      <c r="AZ63" s="31"/>
    </row>
    <row r="64" spans="1:52" s="9" customFormat="1" ht="36" customHeight="1">
      <c r="A64" s="15" t="s">
        <v>5</v>
      </c>
      <c r="B64" s="16" t="s">
        <v>134</v>
      </c>
      <c r="C64" s="17" t="s">
        <v>79</v>
      </c>
      <c r="D64" s="18">
        <f t="shared" si="28"/>
        <v>100</v>
      </c>
      <c r="E64" s="18">
        <f t="shared" si="29"/>
        <v>26</v>
      </c>
      <c r="F64" s="19">
        <f t="shared" si="30"/>
        <v>0</v>
      </c>
      <c r="G64" s="19">
        <f t="shared" si="31"/>
        <v>16</v>
      </c>
      <c r="H64" s="20"/>
      <c r="I64" s="20">
        <v>16</v>
      </c>
      <c r="J64" s="20"/>
      <c r="K64" s="20"/>
      <c r="L64" s="19">
        <f t="shared" si="32"/>
        <v>10</v>
      </c>
      <c r="M64" s="18">
        <f t="shared" si="33"/>
        <v>74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16</v>
      </c>
      <c r="AJ64" s="21">
        <v>10</v>
      </c>
      <c r="AK64" s="21">
        <v>74</v>
      </c>
      <c r="AL64" s="21"/>
      <c r="AM64" s="21"/>
      <c r="AN64" s="21"/>
      <c r="AO64" s="21"/>
      <c r="AP64" s="21"/>
      <c r="AQ64" s="21">
        <v>4</v>
      </c>
      <c r="AR64" s="21">
        <v>1</v>
      </c>
      <c r="AS64" s="21">
        <v>4</v>
      </c>
      <c r="AT64" s="21"/>
      <c r="AU64" s="21">
        <v>4</v>
      </c>
      <c r="AW64" s="30"/>
      <c r="AX64" s="31"/>
      <c r="AY64" s="31"/>
      <c r="AZ64" s="31"/>
    </row>
    <row r="65" spans="1:52" s="9" customFormat="1" ht="44.25">
      <c r="A65" s="15" t="s">
        <v>20</v>
      </c>
      <c r="B65" s="16" t="s">
        <v>133</v>
      </c>
      <c r="C65" s="17" t="s">
        <v>79</v>
      </c>
      <c r="D65" s="18">
        <f t="shared" si="28"/>
        <v>75</v>
      </c>
      <c r="E65" s="18">
        <f t="shared" si="29"/>
        <v>18</v>
      </c>
      <c r="F65" s="19">
        <f t="shared" si="30"/>
        <v>0</v>
      </c>
      <c r="G65" s="19">
        <f t="shared" si="31"/>
        <v>8</v>
      </c>
      <c r="H65" s="20"/>
      <c r="I65" s="20">
        <v>8</v>
      </c>
      <c r="J65" s="20"/>
      <c r="K65" s="20"/>
      <c r="L65" s="19">
        <f t="shared" si="32"/>
        <v>10</v>
      </c>
      <c r="M65" s="18">
        <f t="shared" si="33"/>
        <v>57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>
        <v>8</v>
      </c>
      <c r="AJ65" s="21">
        <v>10</v>
      </c>
      <c r="AK65" s="21">
        <v>57</v>
      </c>
      <c r="AL65" s="21"/>
      <c r="AM65" s="21"/>
      <c r="AN65" s="21"/>
      <c r="AO65" s="21"/>
      <c r="AP65" s="21"/>
      <c r="AQ65" s="21">
        <v>3</v>
      </c>
      <c r="AR65" s="21">
        <v>1</v>
      </c>
      <c r="AS65" s="21">
        <v>3</v>
      </c>
      <c r="AT65" s="21"/>
      <c r="AU65" s="21">
        <v>3</v>
      </c>
      <c r="AW65" s="30"/>
      <c r="AX65" s="31"/>
      <c r="AY65" s="31"/>
      <c r="AZ65" s="31"/>
    </row>
    <row r="66" spans="1:52" s="14" customFormat="1" ht="36" customHeight="1">
      <c r="A66" s="1" t="s">
        <v>131</v>
      </c>
      <c r="B66" s="11" t="s">
        <v>105</v>
      </c>
      <c r="C66" s="1"/>
      <c r="D66" s="12">
        <f aca="true" t="shared" si="34" ref="D66:AU66">SUM(D67:D73)</f>
        <v>500</v>
      </c>
      <c r="E66" s="12">
        <f t="shared" si="34"/>
        <v>170</v>
      </c>
      <c r="F66" s="13">
        <f t="shared" si="34"/>
        <v>0</v>
      </c>
      <c r="G66" s="13">
        <f t="shared" si="34"/>
        <v>120</v>
      </c>
      <c r="H66" s="13">
        <f t="shared" si="34"/>
        <v>24</v>
      </c>
      <c r="I66" s="13">
        <f t="shared" si="34"/>
        <v>96</v>
      </c>
      <c r="J66" s="13">
        <f t="shared" si="34"/>
        <v>0</v>
      </c>
      <c r="K66" s="13">
        <f t="shared" si="34"/>
        <v>0</v>
      </c>
      <c r="L66" s="13">
        <f t="shared" si="34"/>
        <v>50</v>
      </c>
      <c r="M66" s="12">
        <f t="shared" si="34"/>
        <v>330</v>
      </c>
      <c r="N66" s="13">
        <f t="shared" si="34"/>
        <v>0</v>
      </c>
      <c r="O66" s="13">
        <f t="shared" si="34"/>
        <v>0</v>
      </c>
      <c r="P66" s="13">
        <f t="shared" si="34"/>
        <v>0</v>
      </c>
      <c r="Q66" s="13">
        <f t="shared" si="34"/>
        <v>0</v>
      </c>
      <c r="R66" s="13">
        <f t="shared" si="34"/>
        <v>0</v>
      </c>
      <c r="S66" s="13">
        <f t="shared" si="34"/>
        <v>0</v>
      </c>
      <c r="T66" s="13">
        <f t="shared" si="34"/>
        <v>0</v>
      </c>
      <c r="U66" s="13">
        <f t="shared" si="34"/>
        <v>0</v>
      </c>
      <c r="V66" s="13">
        <f t="shared" si="34"/>
        <v>0</v>
      </c>
      <c r="W66" s="13">
        <f t="shared" si="34"/>
        <v>0</v>
      </c>
      <c r="X66" s="13">
        <f t="shared" si="34"/>
        <v>0</v>
      </c>
      <c r="Y66" s="13">
        <f t="shared" si="34"/>
        <v>0</v>
      </c>
      <c r="Z66" s="13">
        <f t="shared" si="34"/>
        <v>0</v>
      </c>
      <c r="AA66" s="13">
        <f t="shared" si="34"/>
        <v>0</v>
      </c>
      <c r="AB66" s="13">
        <f t="shared" si="34"/>
        <v>0</v>
      </c>
      <c r="AC66" s="13">
        <f t="shared" si="34"/>
        <v>0</v>
      </c>
      <c r="AD66" s="13">
        <f t="shared" si="34"/>
        <v>0</v>
      </c>
      <c r="AE66" s="13">
        <f t="shared" si="34"/>
        <v>72</v>
      </c>
      <c r="AF66" s="13">
        <f t="shared" si="34"/>
        <v>25</v>
      </c>
      <c r="AG66" s="13">
        <f t="shared" si="34"/>
        <v>128</v>
      </c>
      <c r="AH66" s="13">
        <f t="shared" si="34"/>
        <v>0</v>
      </c>
      <c r="AI66" s="13">
        <f t="shared" si="34"/>
        <v>48</v>
      </c>
      <c r="AJ66" s="13">
        <f t="shared" si="34"/>
        <v>25</v>
      </c>
      <c r="AK66" s="13">
        <f t="shared" si="34"/>
        <v>202</v>
      </c>
      <c r="AL66" s="13">
        <f t="shared" si="34"/>
        <v>0</v>
      </c>
      <c r="AM66" s="13">
        <f t="shared" si="34"/>
        <v>0</v>
      </c>
      <c r="AN66" s="13">
        <f t="shared" si="34"/>
        <v>0</v>
      </c>
      <c r="AO66" s="13">
        <f t="shared" si="34"/>
        <v>0</v>
      </c>
      <c r="AP66" s="13">
        <f t="shared" si="34"/>
        <v>9</v>
      </c>
      <c r="AQ66" s="13">
        <f t="shared" si="34"/>
        <v>11</v>
      </c>
      <c r="AR66" s="13">
        <f t="shared" si="34"/>
        <v>7</v>
      </c>
      <c r="AS66" s="13">
        <f t="shared" si="34"/>
        <v>20</v>
      </c>
      <c r="AT66" s="13">
        <f t="shared" si="34"/>
        <v>0</v>
      </c>
      <c r="AU66" s="13">
        <f t="shared" si="34"/>
        <v>20</v>
      </c>
      <c r="AW66" s="30"/>
      <c r="AX66" s="31"/>
      <c r="AY66" s="31"/>
      <c r="AZ66" s="31"/>
    </row>
    <row r="67" spans="1:52" s="9" customFormat="1" ht="36" customHeight="1">
      <c r="A67" s="15" t="s">
        <v>10</v>
      </c>
      <c r="B67" s="16" t="s">
        <v>121</v>
      </c>
      <c r="C67" s="17" t="s">
        <v>67</v>
      </c>
      <c r="D67" s="18">
        <f aca="true" t="shared" si="35" ref="D67:D73">SUM(E67,M67)</f>
        <v>50</v>
      </c>
      <c r="E67" s="18">
        <f aca="true" t="shared" si="36" ref="E67:E73">SUM(F67:G67,L67)</f>
        <v>21</v>
      </c>
      <c r="F67" s="19">
        <f aca="true" t="shared" si="37" ref="F67:F73">SUM(N67,R67,V67,Z67,AD67,AH67)</f>
        <v>0</v>
      </c>
      <c r="G67" s="19">
        <f aca="true" t="shared" si="38" ref="G67:G73">SUM(O67,S67,W67,AA67,AE67,AI67)</f>
        <v>16</v>
      </c>
      <c r="H67" s="20"/>
      <c r="I67" s="20">
        <v>16</v>
      </c>
      <c r="J67" s="20"/>
      <c r="K67" s="20"/>
      <c r="L67" s="19">
        <f>SUM(P67,T67,X67,AB67,AF67,AJ67)</f>
        <v>5</v>
      </c>
      <c r="M67" s="18">
        <f aca="true" t="shared" si="39" ref="M67:M73">SUM(Q67,U67,Y67,AC67,AG67,AK67)</f>
        <v>29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>
        <v>16</v>
      </c>
      <c r="AF67" s="21">
        <v>5</v>
      </c>
      <c r="AG67" s="21">
        <v>29</v>
      </c>
      <c r="AH67" s="21"/>
      <c r="AI67" s="21"/>
      <c r="AJ67" s="21"/>
      <c r="AK67" s="21"/>
      <c r="AL67" s="21"/>
      <c r="AM67" s="21"/>
      <c r="AN67" s="21"/>
      <c r="AO67" s="21"/>
      <c r="AP67" s="21">
        <v>2</v>
      </c>
      <c r="AQ67" s="21"/>
      <c r="AR67" s="21">
        <v>1</v>
      </c>
      <c r="AS67" s="21">
        <v>2</v>
      </c>
      <c r="AT67" s="21"/>
      <c r="AU67" s="21">
        <v>2</v>
      </c>
      <c r="AW67" s="30"/>
      <c r="AX67" s="31"/>
      <c r="AY67" s="31"/>
      <c r="AZ67" s="31"/>
    </row>
    <row r="68" spans="1:52" s="9" customFormat="1" ht="36" customHeight="1">
      <c r="A68" s="15" t="s">
        <v>9</v>
      </c>
      <c r="B68" s="16" t="s">
        <v>122</v>
      </c>
      <c r="C68" s="17" t="s">
        <v>62</v>
      </c>
      <c r="D68" s="18">
        <f t="shared" si="35"/>
        <v>75</v>
      </c>
      <c r="E68" s="18">
        <f t="shared" si="36"/>
        <v>34</v>
      </c>
      <c r="F68" s="19">
        <f t="shared" si="37"/>
        <v>0</v>
      </c>
      <c r="G68" s="19">
        <f t="shared" si="38"/>
        <v>24</v>
      </c>
      <c r="H68" s="20"/>
      <c r="I68" s="20">
        <v>24</v>
      </c>
      <c r="J68" s="20"/>
      <c r="K68" s="20"/>
      <c r="L68" s="19">
        <f aca="true" t="shared" si="40" ref="L68:L73">SUM(P68,T68,X68,AB68,AF68,AJ68)</f>
        <v>10</v>
      </c>
      <c r="M68" s="18">
        <f t="shared" si="39"/>
        <v>41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>
        <v>24</v>
      </c>
      <c r="AF68" s="21">
        <v>10</v>
      </c>
      <c r="AG68" s="21">
        <v>41</v>
      </c>
      <c r="AH68" s="21"/>
      <c r="AI68" s="21"/>
      <c r="AJ68" s="21"/>
      <c r="AK68" s="21"/>
      <c r="AL68" s="21"/>
      <c r="AM68" s="21"/>
      <c r="AN68" s="21"/>
      <c r="AO68" s="21"/>
      <c r="AP68" s="21">
        <v>3</v>
      </c>
      <c r="AQ68" s="21"/>
      <c r="AR68" s="21">
        <v>1</v>
      </c>
      <c r="AS68" s="21">
        <v>3</v>
      </c>
      <c r="AT68" s="21"/>
      <c r="AU68" s="21">
        <v>3</v>
      </c>
      <c r="AW68" s="30"/>
      <c r="AX68" s="31"/>
      <c r="AY68" s="31"/>
      <c r="AZ68" s="31"/>
    </row>
    <row r="69" spans="1:52" s="9" customFormat="1" ht="36" customHeight="1">
      <c r="A69" s="15" t="s">
        <v>8</v>
      </c>
      <c r="B69" s="16" t="s">
        <v>123</v>
      </c>
      <c r="C69" s="17" t="s">
        <v>67</v>
      </c>
      <c r="D69" s="18">
        <f t="shared" si="35"/>
        <v>25</v>
      </c>
      <c r="E69" s="18">
        <f t="shared" si="36"/>
        <v>13</v>
      </c>
      <c r="F69" s="19">
        <f t="shared" si="37"/>
        <v>0</v>
      </c>
      <c r="G69" s="19">
        <f t="shared" si="38"/>
        <v>8</v>
      </c>
      <c r="H69" s="20"/>
      <c r="I69" s="20">
        <v>8</v>
      </c>
      <c r="J69" s="20"/>
      <c r="K69" s="20"/>
      <c r="L69" s="19">
        <f t="shared" si="40"/>
        <v>5</v>
      </c>
      <c r="M69" s="18">
        <f t="shared" si="39"/>
        <v>12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>
        <v>8</v>
      </c>
      <c r="AF69" s="21">
        <v>5</v>
      </c>
      <c r="AG69" s="21">
        <v>12</v>
      </c>
      <c r="AH69" s="21"/>
      <c r="AI69" s="21"/>
      <c r="AJ69" s="21"/>
      <c r="AK69" s="21"/>
      <c r="AL69" s="21"/>
      <c r="AM69" s="21"/>
      <c r="AN69" s="21"/>
      <c r="AO69" s="21"/>
      <c r="AP69" s="21">
        <v>1</v>
      </c>
      <c r="AQ69" s="21"/>
      <c r="AR69" s="21">
        <v>1</v>
      </c>
      <c r="AS69" s="21">
        <v>1</v>
      </c>
      <c r="AT69" s="21"/>
      <c r="AU69" s="21">
        <v>1</v>
      </c>
      <c r="AW69" s="30"/>
      <c r="AX69" s="31"/>
      <c r="AY69" s="31"/>
      <c r="AZ69" s="31"/>
    </row>
    <row r="70" spans="1:52" s="9" customFormat="1" ht="36" customHeight="1">
      <c r="A70" s="15" t="s">
        <v>7</v>
      </c>
      <c r="B70" s="16" t="s">
        <v>93</v>
      </c>
      <c r="C70" s="17" t="s">
        <v>62</v>
      </c>
      <c r="D70" s="18">
        <f t="shared" si="35"/>
        <v>75</v>
      </c>
      <c r="E70" s="18">
        <f t="shared" si="36"/>
        <v>29</v>
      </c>
      <c r="F70" s="19">
        <f t="shared" si="37"/>
        <v>0</v>
      </c>
      <c r="G70" s="19">
        <f t="shared" si="38"/>
        <v>24</v>
      </c>
      <c r="H70" s="20">
        <v>24</v>
      </c>
      <c r="I70" s="20"/>
      <c r="J70" s="20"/>
      <c r="K70" s="20"/>
      <c r="L70" s="19">
        <f t="shared" si="40"/>
        <v>5</v>
      </c>
      <c r="M70" s="18">
        <f t="shared" si="39"/>
        <v>46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>
        <v>24</v>
      </c>
      <c r="AF70" s="21">
        <v>5</v>
      </c>
      <c r="AG70" s="21">
        <v>46</v>
      </c>
      <c r="AH70" s="21"/>
      <c r="AI70" s="21" t="s">
        <v>84</v>
      </c>
      <c r="AJ70" s="21"/>
      <c r="AK70" s="21"/>
      <c r="AL70" s="21"/>
      <c r="AM70" s="21"/>
      <c r="AN70" s="21"/>
      <c r="AO70" s="21"/>
      <c r="AP70" s="21">
        <v>3</v>
      </c>
      <c r="AQ70" s="21"/>
      <c r="AR70" s="21">
        <v>1</v>
      </c>
      <c r="AS70" s="21">
        <v>3</v>
      </c>
      <c r="AT70" s="21"/>
      <c r="AU70" s="21">
        <v>3</v>
      </c>
      <c r="AW70" s="30"/>
      <c r="AX70" s="31"/>
      <c r="AY70" s="31"/>
      <c r="AZ70" s="31"/>
    </row>
    <row r="71" spans="1:52" s="9" customFormat="1" ht="36" customHeight="1">
      <c r="A71" s="15" t="s">
        <v>6</v>
      </c>
      <c r="B71" s="16" t="s">
        <v>95</v>
      </c>
      <c r="C71" s="17" t="s">
        <v>79</v>
      </c>
      <c r="D71" s="18">
        <f t="shared" si="35"/>
        <v>100</v>
      </c>
      <c r="E71" s="18">
        <f t="shared" si="36"/>
        <v>26</v>
      </c>
      <c r="F71" s="19">
        <f t="shared" si="37"/>
        <v>0</v>
      </c>
      <c r="G71" s="19">
        <f t="shared" si="38"/>
        <v>16</v>
      </c>
      <c r="H71" s="20"/>
      <c r="I71" s="20">
        <v>16</v>
      </c>
      <c r="J71" s="20"/>
      <c r="K71" s="20"/>
      <c r="L71" s="19">
        <f t="shared" si="40"/>
        <v>10</v>
      </c>
      <c r="M71" s="18">
        <f t="shared" si="39"/>
        <v>74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>
        <v>16</v>
      </c>
      <c r="AJ71" s="21">
        <v>10</v>
      </c>
      <c r="AK71" s="21">
        <v>74</v>
      </c>
      <c r="AL71" s="21"/>
      <c r="AM71" s="21"/>
      <c r="AN71" s="21"/>
      <c r="AO71" s="21"/>
      <c r="AP71" s="21"/>
      <c r="AQ71" s="21">
        <v>4</v>
      </c>
      <c r="AR71" s="21">
        <v>1</v>
      </c>
      <c r="AS71" s="21">
        <v>4</v>
      </c>
      <c r="AT71" s="21"/>
      <c r="AU71" s="21">
        <v>4</v>
      </c>
      <c r="AW71" s="30"/>
      <c r="AX71" s="31"/>
      <c r="AY71" s="31"/>
      <c r="AZ71" s="31"/>
    </row>
    <row r="72" spans="1:52" s="9" customFormat="1" ht="36" customHeight="1">
      <c r="A72" s="15" t="s">
        <v>5</v>
      </c>
      <c r="B72" s="16" t="s">
        <v>91</v>
      </c>
      <c r="C72" s="17" t="s">
        <v>83</v>
      </c>
      <c r="D72" s="18">
        <f t="shared" si="35"/>
        <v>100</v>
      </c>
      <c r="E72" s="18">
        <f t="shared" si="36"/>
        <v>29</v>
      </c>
      <c r="F72" s="19">
        <f t="shared" si="37"/>
        <v>0</v>
      </c>
      <c r="G72" s="19">
        <f t="shared" si="38"/>
        <v>24</v>
      </c>
      <c r="H72" s="20"/>
      <c r="I72" s="20">
        <v>24</v>
      </c>
      <c r="J72" s="20"/>
      <c r="K72" s="20"/>
      <c r="L72" s="19">
        <f t="shared" si="40"/>
        <v>5</v>
      </c>
      <c r="M72" s="18">
        <f t="shared" si="39"/>
        <v>71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>
        <v>24</v>
      </c>
      <c r="AJ72" s="21">
        <v>5</v>
      </c>
      <c r="AK72" s="21">
        <v>71</v>
      </c>
      <c r="AL72" s="21"/>
      <c r="AM72" s="21"/>
      <c r="AN72" s="21"/>
      <c r="AO72" s="21"/>
      <c r="AP72" s="21"/>
      <c r="AQ72" s="21">
        <v>4</v>
      </c>
      <c r="AR72" s="21">
        <v>1</v>
      </c>
      <c r="AS72" s="21">
        <v>4</v>
      </c>
      <c r="AT72" s="21"/>
      <c r="AU72" s="21">
        <v>4</v>
      </c>
      <c r="AW72" s="30"/>
      <c r="AX72" s="31"/>
      <c r="AY72" s="31"/>
      <c r="AZ72" s="31"/>
    </row>
    <row r="73" spans="1:52" s="9" customFormat="1" ht="36" customHeight="1">
      <c r="A73" s="15" t="s">
        <v>20</v>
      </c>
      <c r="B73" s="16" t="s">
        <v>103</v>
      </c>
      <c r="C73" s="17" t="s">
        <v>79</v>
      </c>
      <c r="D73" s="18">
        <f t="shared" si="35"/>
        <v>75</v>
      </c>
      <c r="E73" s="18">
        <f t="shared" si="36"/>
        <v>18</v>
      </c>
      <c r="F73" s="19">
        <f t="shared" si="37"/>
        <v>0</v>
      </c>
      <c r="G73" s="19">
        <f t="shared" si="38"/>
        <v>8</v>
      </c>
      <c r="H73" s="20"/>
      <c r="I73" s="20">
        <v>8</v>
      </c>
      <c r="J73" s="20"/>
      <c r="K73" s="20"/>
      <c r="L73" s="19">
        <f t="shared" si="40"/>
        <v>10</v>
      </c>
      <c r="M73" s="18">
        <f t="shared" si="39"/>
        <v>57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>
        <v>8</v>
      </c>
      <c r="AJ73" s="21">
        <v>10</v>
      </c>
      <c r="AK73" s="21">
        <v>57</v>
      </c>
      <c r="AL73" s="21"/>
      <c r="AM73" s="21"/>
      <c r="AN73" s="21"/>
      <c r="AO73" s="21"/>
      <c r="AP73" s="21"/>
      <c r="AQ73" s="21">
        <v>3</v>
      </c>
      <c r="AR73" s="21">
        <v>1</v>
      </c>
      <c r="AS73" s="21">
        <v>3</v>
      </c>
      <c r="AT73" s="21"/>
      <c r="AU73" s="21">
        <v>3</v>
      </c>
      <c r="AW73" s="30"/>
      <c r="AX73" s="31"/>
      <c r="AY73" s="31"/>
      <c r="AZ73" s="31"/>
    </row>
    <row r="74" spans="1:47" s="9" customFormat="1" ht="34.5">
      <c r="A74" s="46" t="s">
        <v>106</v>
      </c>
      <c r="B74" s="46"/>
      <c r="C74" s="46"/>
      <c r="D74" s="45">
        <f aca="true" t="shared" si="41" ref="D74:AU74">SUM(D8,D15,D29,D50)</f>
        <v>4520</v>
      </c>
      <c r="E74" s="42">
        <f t="shared" si="41"/>
        <v>1535</v>
      </c>
      <c r="F74" s="45">
        <f t="shared" si="41"/>
        <v>276</v>
      </c>
      <c r="G74" s="45">
        <f t="shared" si="41"/>
        <v>804</v>
      </c>
      <c r="H74" s="45">
        <f t="shared" si="41"/>
        <v>298</v>
      </c>
      <c r="I74" s="45">
        <f t="shared" si="41"/>
        <v>443</v>
      </c>
      <c r="J74" s="45">
        <f t="shared" si="41"/>
        <v>63</v>
      </c>
      <c r="K74" s="45">
        <f t="shared" si="41"/>
        <v>0</v>
      </c>
      <c r="L74" s="45">
        <f t="shared" si="41"/>
        <v>455</v>
      </c>
      <c r="M74" s="45">
        <f t="shared" si="41"/>
        <v>2985</v>
      </c>
      <c r="N74" s="18">
        <f t="shared" si="41"/>
        <v>60</v>
      </c>
      <c r="O74" s="18">
        <f t="shared" si="41"/>
        <v>127</v>
      </c>
      <c r="P74" s="18">
        <f t="shared" si="41"/>
        <v>70</v>
      </c>
      <c r="Q74" s="18">
        <f t="shared" si="41"/>
        <v>503</v>
      </c>
      <c r="R74" s="18">
        <f t="shared" si="41"/>
        <v>59</v>
      </c>
      <c r="S74" s="18">
        <f t="shared" si="41"/>
        <v>113</v>
      </c>
      <c r="T74" s="18">
        <f t="shared" si="41"/>
        <v>50</v>
      </c>
      <c r="U74" s="18">
        <f t="shared" si="41"/>
        <v>538</v>
      </c>
      <c r="V74" s="18">
        <f t="shared" si="41"/>
        <v>57</v>
      </c>
      <c r="W74" s="18">
        <f t="shared" si="41"/>
        <v>160</v>
      </c>
      <c r="X74" s="18">
        <f t="shared" si="41"/>
        <v>80</v>
      </c>
      <c r="Y74" s="18">
        <f t="shared" si="41"/>
        <v>453</v>
      </c>
      <c r="Z74" s="18">
        <f t="shared" si="41"/>
        <v>54</v>
      </c>
      <c r="AA74" s="18">
        <f t="shared" si="41"/>
        <v>102</v>
      </c>
      <c r="AB74" s="18">
        <f t="shared" si="41"/>
        <v>55</v>
      </c>
      <c r="AC74" s="18">
        <f t="shared" si="41"/>
        <v>539</v>
      </c>
      <c r="AD74" s="18">
        <f t="shared" si="41"/>
        <v>27</v>
      </c>
      <c r="AE74" s="18">
        <f t="shared" si="41"/>
        <v>147</v>
      </c>
      <c r="AF74" s="18">
        <f t="shared" si="41"/>
        <v>105</v>
      </c>
      <c r="AG74" s="18">
        <f t="shared" si="41"/>
        <v>471</v>
      </c>
      <c r="AH74" s="18">
        <f t="shared" si="41"/>
        <v>19</v>
      </c>
      <c r="AI74" s="18">
        <f t="shared" si="41"/>
        <v>155</v>
      </c>
      <c r="AJ74" s="18">
        <f t="shared" si="41"/>
        <v>95</v>
      </c>
      <c r="AK74" s="18">
        <f t="shared" si="41"/>
        <v>481</v>
      </c>
      <c r="AL74" s="18">
        <f t="shared" si="41"/>
        <v>30</v>
      </c>
      <c r="AM74" s="18">
        <f t="shared" si="41"/>
        <v>30</v>
      </c>
      <c r="AN74" s="18">
        <f t="shared" si="41"/>
        <v>30</v>
      </c>
      <c r="AO74" s="18">
        <f t="shared" si="41"/>
        <v>30</v>
      </c>
      <c r="AP74" s="18">
        <f t="shared" si="41"/>
        <v>30</v>
      </c>
      <c r="AQ74" s="18">
        <f t="shared" si="41"/>
        <v>30</v>
      </c>
      <c r="AR74" s="45">
        <f t="shared" si="41"/>
        <v>61</v>
      </c>
      <c r="AS74" s="45">
        <f t="shared" si="41"/>
        <v>103</v>
      </c>
      <c r="AT74" s="45">
        <f t="shared" si="41"/>
        <v>30</v>
      </c>
      <c r="AU74" s="45">
        <f t="shared" si="41"/>
        <v>63</v>
      </c>
    </row>
    <row r="75" spans="1:47" s="9" customFormat="1" ht="34.5">
      <c r="A75" s="46"/>
      <c r="B75" s="46"/>
      <c r="C75" s="46"/>
      <c r="D75" s="45"/>
      <c r="E75" s="43"/>
      <c r="F75" s="45"/>
      <c r="G75" s="45"/>
      <c r="H75" s="45"/>
      <c r="I75" s="45"/>
      <c r="J75" s="45"/>
      <c r="K75" s="45"/>
      <c r="L75" s="45"/>
      <c r="M75" s="45"/>
      <c r="N75" s="45">
        <f>SUM(N74:Q74)</f>
        <v>760</v>
      </c>
      <c r="O75" s="45"/>
      <c r="P75" s="45"/>
      <c r="Q75" s="45"/>
      <c r="R75" s="45">
        <f>SUM(R74:U74)</f>
        <v>760</v>
      </c>
      <c r="S75" s="45"/>
      <c r="T75" s="45"/>
      <c r="U75" s="45"/>
      <c r="V75" s="45">
        <f>SUM(V74:Y74)</f>
        <v>750</v>
      </c>
      <c r="W75" s="45"/>
      <c r="X75" s="45"/>
      <c r="Y75" s="45"/>
      <c r="Z75" s="45">
        <f>SUM(Z74:AC74)</f>
        <v>750</v>
      </c>
      <c r="AA75" s="45"/>
      <c r="AB75" s="45"/>
      <c r="AC75" s="45"/>
      <c r="AD75" s="45">
        <f>SUM(AD74:AG74)</f>
        <v>750</v>
      </c>
      <c r="AE75" s="45"/>
      <c r="AF75" s="45"/>
      <c r="AG75" s="45"/>
      <c r="AH75" s="45">
        <f>SUM(AH74:AK74)</f>
        <v>750</v>
      </c>
      <c r="AI75" s="45"/>
      <c r="AJ75" s="45"/>
      <c r="AK75" s="45"/>
      <c r="AL75" s="45">
        <f>SUM(AL74:AQ74)</f>
        <v>180</v>
      </c>
      <c r="AM75" s="45"/>
      <c r="AN75" s="45"/>
      <c r="AO75" s="45"/>
      <c r="AP75" s="45"/>
      <c r="AQ75" s="45"/>
      <c r="AR75" s="45"/>
      <c r="AS75" s="45"/>
      <c r="AT75" s="45"/>
      <c r="AU75" s="45"/>
    </row>
    <row r="76" spans="1:47" s="9" customFormat="1" ht="34.5">
      <c r="A76" s="47" t="s">
        <v>130</v>
      </c>
      <c r="B76" s="48"/>
      <c r="C76" s="49"/>
      <c r="D76" s="42">
        <f aca="true" t="shared" si="42" ref="D76:AU76">SUM(D8,D15,D29,D58)</f>
        <v>4520</v>
      </c>
      <c r="E76" s="42">
        <f t="shared" si="42"/>
        <v>1535</v>
      </c>
      <c r="F76" s="42">
        <f t="shared" si="42"/>
        <v>276</v>
      </c>
      <c r="G76" s="42">
        <f t="shared" si="42"/>
        <v>804</v>
      </c>
      <c r="H76" s="42">
        <f t="shared" si="42"/>
        <v>306</v>
      </c>
      <c r="I76" s="42">
        <f t="shared" si="42"/>
        <v>435</v>
      </c>
      <c r="J76" s="42">
        <f t="shared" si="42"/>
        <v>63</v>
      </c>
      <c r="K76" s="42">
        <f t="shared" si="42"/>
        <v>0</v>
      </c>
      <c r="L76" s="42">
        <f t="shared" si="42"/>
        <v>455</v>
      </c>
      <c r="M76" s="42">
        <f t="shared" si="42"/>
        <v>2985</v>
      </c>
      <c r="N76" s="18">
        <f t="shared" si="42"/>
        <v>60</v>
      </c>
      <c r="O76" s="18">
        <f t="shared" si="42"/>
        <v>127</v>
      </c>
      <c r="P76" s="18">
        <f t="shared" si="42"/>
        <v>70</v>
      </c>
      <c r="Q76" s="18">
        <f t="shared" si="42"/>
        <v>503</v>
      </c>
      <c r="R76" s="18">
        <f t="shared" si="42"/>
        <v>59</v>
      </c>
      <c r="S76" s="18">
        <f t="shared" si="42"/>
        <v>113</v>
      </c>
      <c r="T76" s="18">
        <f t="shared" si="42"/>
        <v>50</v>
      </c>
      <c r="U76" s="18">
        <f t="shared" si="42"/>
        <v>538</v>
      </c>
      <c r="V76" s="18">
        <f t="shared" si="42"/>
        <v>57</v>
      </c>
      <c r="W76" s="18">
        <f t="shared" si="42"/>
        <v>160</v>
      </c>
      <c r="X76" s="18">
        <f t="shared" si="42"/>
        <v>80</v>
      </c>
      <c r="Y76" s="18">
        <f t="shared" si="42"/>
        <v>453</v>
      </c>
      <c r="Z76" s="18">
        <f t="shared" si="42"/>
        <v>54</v>
      </c>
      <c r="AA76" s="18">
        <f t="shared" si="42"/>
        <v>102</v>
      </c>
      <c r="AB76" s="18">
        <f t="shared" si="42"/>
        <v>55</v>
      </c>
      <c r="AC76" s="18">
        <f t="shared" si="42"/>
        <v>539</v>
      </c>
      <c r="AD76" s="18">
        <f t="shared" si="42"/>
        <v>27</v>
      </c>
      <c r="AE76" s="18">
        <f t="shared" si="42"/>
        <v>163</v>
      </c>
      <c r="AF76" s="18">
        <f t="shared" si="42"/>
        <v>105</v>
      </c>
      <c r="AG76" s="18">
        <f t="shared" si="42"/>
        <v>455</v>
      </c>
      <c r="AH76" s="18">
        <f t="shared" si="42"/>
        <v>19</v>
      </c>
      <c r="AI76" s="18">
        <f t="shared" si="42"/>
        <v>139</v>
      </c>
      <c r="AJ76" s="18">
        <f t="shared" si="42"/>
        <v>95</v>
      </c>
      <c r="AK76" s="18">
        <f t="shared" si="42"/>
        <v>497</v>
      </c>
      <c r="AL76" s="18">
        <f t="shared" si="42"/>
        <v>30</v>
      </c>
      <c r="AM76" s="18">
        <f t="shared" si="42"/>
        <v>30</v>
      </c>
      <c r="AN76" s="18">
        <f t="shared" si="42"/>
        <v>30</v>
      </c>
      <c r="AO76" s="18">
        <f t="shared" si="42"/>
        <v>30</v>
      </c>
      <c r="AP76" s="18">
        <f t="shared" si="42"/>
        <v>30</v>
      </c>
      <c r="AQ76" s="18">
        <f t="shared" si="42"/>
        <v>30</v>
      </c>
      <c r="AR76" s="42">
        <f t="shared" si="42"/>
        <v>61</v>
      </c>
      <c r="AS76" s="42">
        <f t="shared" si="42"/>
        <v>103</v>
      </c>
      <c r="AT76" s="42">
        <f t="shared" si="42"/>
        <v>30</v>
      </c>
      <c r="AU76" s="42">
        <f t="shared" si="42"/>
        <v>63</v>
      </c>
    </row>
    <row r="77" spans="1:47" s="9" customFormat="1" ht="34.5">
      <c r="A77" s="50"/>
      <c r="B77" s="51"/>
      <c r="C77" s="5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39">
        <f>SUM(N76:Q76)</f>
        <v>760</v>
      </c>
      <c r="O77" s="40"/>
      <c r="P77" s="40"/>
      <c r="Q77" s="41"/>
      <c r="R77" s="39">
        <f>SUM(R76:U76)</f>
        <v>760</v>
      </c>
      <c r="S77" s="40"/>
      <c r="T77" s="40"/>
      <c r="U77" s="41"/>
      <c r="V77" s="39">
        <f>SUM(V76:Y76)</f>
        <v>750</v>
      </c>
      <c r="W77" s="40"/>
      <c r="X77" s="40"/>
      <c r="Y77" s="41"/>
      <c r="Z77" s="39">
        <f>SUM(Z76:AC76)</f>
        <v>750</v>
      </c>
      <c r="AA77" s="40"/>
      <c r="AB77" s="40"/>
      <c r="AC77" s="41"/>
      <c r="AD77" s="39">
        <f>SUM(AD76:AG76)</f>
        <v>750</v>
      </c>
      <c r="AE77" s="40"/>
      <c r="AF77" s="40"/>
      <c r="AG77" s="41"/>
      <c r="AH77" s="39">
        <f>SUM(AH76:AK76)</f>
        <v>750</v>
      </c>
      <c r="AI77" s="40"/>
      <c r="AJ77" s="40"/>
      <c r="AK77" s="41"/>
      <c r="AL77" s="39">
        <f>SUM(AL76:AQ76)</f>
        <v>180</v>
      </c>
      <c r="AM77" s="40"/>
      <c r="AN77" s="40"/>
      <c r="AO77" s="40"/>
      <c r="AP77" s="40"/>
      <c r="AQ77" s="41"/>
      <c r="AR77" s="43"/>
      <c r="AS77" s="43"/>
      <c r="AT77" s="43"/>
      <c r="AU77" s="43"/>
    </row>
    <row r="78" spans="1:47" s="9" customFormat="1" ht="34.5">
      <c r="A78" s="46" t="s">
        <v>107</v>
      </c>
      <c r="B78" s="46"/>
      <c r="C78" s="46"/>
      <c r="D78" s="45">
        <f aca="true" t="shared" si="43" ref="D78:AU78">SUM(D8,D15,D29,D66)</f>
        <v>4520</v>
      </c>
      <c r="E78" s="42">
        <f t="shared" si="43"/>
        <v>1535</v>
      </c>
      <c r="F78" s="45">
        <f t="shared" si="43"/>
        <v>276</v>
      </c>
      <c r="G78" s="45">
        <f t="shared" si="43"/>
        <v>804</v>
      </c>
      <c r="H78" s="45">
        <f t="shared" si="43"/>
        <v>298</v>
      </c>
      <c r="I78" s="45">
        <f t="shared" si="43"/>
        <v>443</v>
      </c>
      <c r="J78" s="45">
        <f t="shared" si="43"/>
        <v>63</v>
      </c>
      <c r="K78" s="45">
        <f t="shared" si="43"/>
        <v>0</v>
      </c>
      <c r="L78" s="45">
        <f t="shared" si="43"/>
        <v>455</v>
      </c>
      <c r="M78" s="45">
        <f t="shared" si="43"/>
        <v>2985</v>
      </c>
      <c r="N78" s="18">
        <f t="shared" si="43"/>
        <v>60</v>
      </c>
      <c r="O78" s="18">
        <f t="shared" si="43"/>
        <v>127</v>
      </c>
      <c r="P78" s="18">
        <f t="shared" si="43"/>
        <v>70</v>
      </c>
      <c r="Q78" s="18">
        <f t="shared" si="43"/>
        <v>503</v>
      </c>
      <c r="R78" s="18">
        <f t="shared" si="43"/>
        <v>59</v>
      </c>
      <c r="S78" s="18">
        <f t="shared" si="43"/>
        <v>113</v>
      </c>
      <c r="T78" s="18">
        <f t="shared" si="43"/>
        <v>50</v>
      </c>
      <c r="U78" s="18">
        <f t="shared" si="43"/>
        <v>538</v>
      </c>
      <c r="V78" s="18">
        <f t="shared" si="43"/>
        <v>57</v>
      </c>
      <c r="W78" s="18">
        <f t="shared" si="43"/>
        <v>160</v>
      </c>
      <c r="X78" s="18">
        <f t="shared" si="43"/>
        <v>80</v>
      </c>
      <c r="Y78" s="18">
        <f t="shared" si="43"/>
        <v>453</v>
      </c>
      <c r="Z78" s="18">
        <f t="shared" si="43"/>
        <v>54</v>
      </c>
      <c r="AA78" s="18">
        <f t="shared" si="43"/>
        <v>102</v>
      </c>
      <c r="AB78" s="18">
        <f t="shared" si="43"/>
        <v>55</v>
      </c>
      <c r="AC78" s="18">
        <f t="shared" si="43"/>
        <v>539</v>
      </c>
      <c r="AD78" s="18">
        <f t="shared" si="43"/>
        <v>27</v>
      </c>
      <c r="AE78" s="18">
        <f t="shared" si="43"/>
        <v>163</v>
      </c>
      <c r="AF78" s="18">
        <f t="shared" si="43"/>
        <v>105</v>
      </c>
      <c r="AG78" s="18">
        <f t="shared" si="43"/>
        <v>455</v>
      </c>
      <c r="AH78" s="18">
        <f t="shared" si="43"/>
        <v>19</v>
      </c>
      <c r="AI78" s="18">
        <f t="shared" si="43"/>
        <v>139</v>
      </c>
      <c r="AJ78" s="18">
        <f t="shared" si="43"/>
        <v>95</v>
      </c>
      <c r="AK78" s="18">
        <f t="shared" si="43"/>
        <v>497</v>
      </c>
      <c r="AL78" s="18">
        <f t="shared" si="43"/>
        <v>30</v>
      </c>
      <c r="AM78" s="18">
        <f t="shared" si="43"/>
        <v>30</v>
      </c>
      <c r="AN78" s="18">
        <f t="shared" si="43"/>
        <v>30</v>
      </c>
      <c r="AO78" s="18">
        <f t="shared" si="43"/>
        <v>30</v>
      </c>
      <c r="AP78" s="18">
        <f t="shared" si="43"/>
        <v>30</v>
      </c>
      <c r="AQ78" s="18">
        <f t="shared" si="43"/>
        <v>30</v>
      </c>
      <c r="AR78" s="45">
        <f t="shared" si="43"/>
        <v>61</v>
      </c>
      <c r="AS78" s="45">
        <f t="shared" si="43"/>
        <v>103</v>
      </c>
      <c r="AT78" s="45">
        <f t="shared" si="43"/>
        <v>30</v>
      </c>
      <c r="AU78" s="45">
        <f t="shared" si="43"/>
        <v>63</v>
      </c>
    </row>
    <row r="79" spans="1:47" s="9" customFormat="1" ht="34.5">
      <c r="A79" s="46"/>
      <c r="B79" s="46"/>
      <c r="C79" s="46"/>
      <c r="D79" s="45"/>
      <c r="E79" s="43"/>
      <c r="F79" s="45"/>
      <c r="G79" s="45"/>
      <c r="H79" s="45"/>
      <c r="I79" s="45"/>
      <c r="J79" s="45"/>
      <c r="K79" s="45"/>
      <c r="L79" s="45"/>
      <c r="M79" s="45"/>
      <c r="N79" s="45">
        <f>SUM(N78:Q78)</f>
        <v>760</v>
      </c>
      <c r="O79" s="45"/>
      <c r="P79" s="45"/>
      <c r="Q79" s="45"/>
      <c r="R79" s="45">
        <f>SUM(R78:U78)</f>
        <v>760</v>
      </c>
      <c r="S79" s="45"/>
      <c r="T79" s="45"/>
      <c r="U79" s="45"/>
      <c r="V79" s="45">
        <f>SUM(V78:Y78)</f>
        <v>750</v>
      </c>
      <c r="W79" s="45"/>
      <c r="X79" s="45"/>
      <c r="Y79" s="45"/>
      <c r="Z79" s="45">
        <f>SUM(Z78:AC78)</f>
        <v>750</v>
      </c>
      <c r="AA79" s="45"/>
      <c r="AB79" s="45"/>
      <c r="AC79" s="45"/>
      <c r="AD79" s="45">
        <f>SUM(AD78:AG78)</f>
        <v>750</v>
      </c>
      <c r="AE79" s="45"/>
      <c r="AF79" s="45"/>
      <c r="AG79" s="45"/>
      <c r="AH79" s="45">
        <f>SUM(AH78:AK78)</f>
        <v>750</v>
      </c>
      <c r="AI79" s="45"/>
      <c r="AJ79" s="45"/>
      <c r="AK79" s="45"/>
      <c r="AL79" s="45">
        <f>SUM(AL78:AQ78)</f>
        <v>180</v>
      </c>
      <c r="AM79" s="45"/>
      <c r="AN79" s="45"/>
      <c r="AO79" s="45"/>
      <c r="AP79" s="45"/>
      <c r="AQ79" s="45"/>
      <c r="AR79" s="45"/>
      <c r="AS79" s="45"/>
      <c r="AT79" s="45"/>
      <c r="AU79" s="45"/>
    </row>
  </sheetData>
  <sheetProtection/>
  <mergeCells count="104">
    <mergeCell ref="A1:M1"/>
    <mergeCell ref="A4:A7"/>
    <mergeCell ref="B4:B7"/>
    <mergeCell ref="C4:C7"/>
    <mergeCell ref="D4:M4"/>
    <mergeCell ref="N4:AK4"/>
    <mergeCell ref="M5:M7"/>
    <mergeCell ref="N5:U5"/>
    <mergeCell ref="V5:AC5"/>
    <mergeCell ref="AD5:AK5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N6:Q6"/>
    <mergeCell ref="R6:U6"/>
    <mergeCell ref="V6:Y6"/>
    <mergeCell ref="Z6:AC6"/>
    <mergeCell ref="AD6:AG6"/>
    <mergeCell ref="AH6:AK6"/>
    <mergeCell ref="AO6:AO7"/>
    <mergeCell ref="AP6:AP7"/>
    <mergeCell ref="AQ6:AQ7"/>
    <mergeCell ref="AR6:AR7"/>
    <mergeCell ref="AL5:AQ5"/>
    <mergeCell ref="AR5:AU5"/>
    <mergeCell ref="AL6:AL7"/>
    <mergeCell ref="AM6:AM7"/>
    <mergeCell ref="AS6:AS7"/>
    <mergeCell ref="AT6:AT7"/>
    <mergeCell ref="AU6:AU7"/>
    <mergeCell ref="A74:C75"/>
    <mergeCell ref="D74:D75"/>
    <mergeCell ref="E74:E75"/>
    <mergeCell ref="F74:F75"/>
    <mergeCell ref="G74:G75"/>
    <mergeCell ref="H74:H75"/>
    <mergeCell ref="AN6:AN7"/>
    <mergeCell ref="I74:I75"/>
    <mergeCell ref="J74:J75"/>
    <mergeCell ref="K74:K75"/>
    <mergeCell ref="L74:L75"/>
    <mergeCell ref="M74:M75"/>
    <mergeCell ref="AR74:AR75"/>
    <mergeCell ref="AH75:AK75"/>
    <mergeCell ref="AL75:AQ75"/>
    <mergeCell ref="AS74:AS75"/>
    <mergeCell ref="AT74:AT75"/>
    <mergeCell ref="AU74:AU75"/>
    <mergeCell ref="N75:Q75"/>
    <mergeCell ref="R75:U75"/>
    <mergeCell ref="V75:Y75"/>
    <mergeCell ref="Z75:AC75"/>
    <mergeCell ref="AD75:AG75"/>
    <mergeCell ref="A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AR76:AR77"/>
    <mergeCell ref="AH77:AK77"/>
    <mergeCell ref="AL77:AQ77"/>
    <mergeCell ref="AS76:AS77"/>
    <mergeCell ref="AT76:AT77"/>
    <mergeCell ref="AU76:AU77"/>
    <mergeCell ref="N77:Q77"/>
    <mergeCell ref="R77:U77"/>
    <mergeCell ref="V77:Y77"/>
    <mergeCell ref="Z77:AC77"/>
    <mergeCell ref="AD77:AG77"/>
    <mergeCell ref="A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AR78:AR79"/>
    <mergeCell ref="AH79:AK79"/>
    <mergeCell ref="AL79:AQ79"/>
    <mergeCell ref="AS78:AS79"/>
    <mergeCell ref="AT78:AT79"/>
    <mergeCell ref="AU78:AU79"/>
    <mergeCell ref="N79:Q79"/>
    <mergeCell ref="R79:U79"/>
    <mergeCell ref="V79:Y79"/>
    <mergeCell ref="Z79:AC79"/>
    <mergeCell ref="AD79:AG79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Dziekan WSH</cp:lastModifiedBy>
  <cp:lastPrinted>2017-02-23T08:31:15Z</cp:lastPrinted>
  <dcterms:created xsi:type="dcterms:W3CDTF">2000-08-09T08:42:37Z</dcterms:created>
  <dcterms:modified xsi:type="dcterms:W3CDTF">2018-04-16T10:50:38Z</dcterms:modified>
  <cp:category/>
  <cp:version/>
  <cp:contentType/>
  <cp:contentStatus/>
</cp:coreProperties>
</file>