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plan_SS" sheetId="1" r:id="rId1"/>
    <sheet name="plan_SN" sheetId="2" r:id="rId2"/>
  </sheets>
  <definedNames>
    <definedName name="_xlnm.Print_Area" localSheetId="1">'plan_SN'!$A$1:$AU$107</definedName>
    <definedName name="_xlnm.Print_Area" localSheetId="0">'plan_SS'!$A$1:$AU$108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<sst xmlns="http://schemas.openxmlformats.org/spreadsheetml/2006/main" count="675" uniqueCount="191">
  <si>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</si>
  <si>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</si>
  <si>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</si>
  <si>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</si>
  <si>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</si>
  <si>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</si>
  <si>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</si>
  <si>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</si>
  <si>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</si>
  <si>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</si>
  <si>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</si>
  <si>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</si>
  <si>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</si>
  <si>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</si>
  <si>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</si>
  <si>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</si>
  <si>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</si>
  <si>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</si>
  <si>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</si>
  <si>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</si>
  <si>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</si>
  <si>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</si>
  <si>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</si>
  <si>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</si>
  <si>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</si>
  <si>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</si>
  <si>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</si>
  <si>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</si>
  <si>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</si>
  <si>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</si>
  <si>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</si>
  <si>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</si>
  <si>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</si>
  <si>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</si>
  <si>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</si>
  <si>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</si>
  <si>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</si>
  <si>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</si>
  <si>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</si>
  <si>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</si>
  <si>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</si>
  <si>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</si>
  <si>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</si>
  <si>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</si>
  <si>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</si>
  <si>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</si>
  <si>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</si>
  <si>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</si>
  <si>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</si>
  <si>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</si>
  <si>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</si>
  <si>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</si>
  <si>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</si>
  <si>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</si>
  <si>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</si>
  <si>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</si>
  <si>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</si>
  <si>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</si>
  <si>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</si>
  <si>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</si>
  <si>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</si>
  <si>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</si>
  <si>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</si>
  <si>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</si>
  <si>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</si>
  <si>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16.</t>
  </si>
  <si>
    <t>Technologie informacyjne</t>
  </si>
  <si>
    <t xml:space="preserve">Przedsiębiorczość </t>
  </si>
  <si>
    <t>17.</t>
  </si>
  <si>
    <t>18.</t>
  </si>
  <si>
    <t>19.</t>
  </si>
  <si>
    <t>20.</t>
  </si>
  <si>
    <t>Wybrane zagadnienia filozofii z elementami logiki</t>
  </si>
  <si>
    <t>Etyka społeczna</t>
  </si>
  <si>
    <t>Podstawy socjologii</t>
  </si>
  <si>
    <t>Podstawy pedagogiki społecznej</t>
  </si>
  <si>
    <t>Podstawy pedagogiki specjalnej</t>
  </si>
  <si>
    <t>Kształcenie ustawiczne</t>
  </si>
  <si>
    <t>Wybrane mechanizmy funkcjonowania człowieka</t>
  </si>
  <si>
    <t>Psychologia różnic indywidualnych i osobowości</t>
  </si>
  <si>
    <t>Podstawy metodologii</t>
  </si>
  <si>
    <t>Prawo socjalne</t>
  </si>
  <si>
    <t>Prawo rodzinne i opiekuńcze</t>
  </si>
  <si>
    <t>Podstawy ekonomii</t>
  </si>
  <si>
    <t>Podstawy organizacji i zarządzania</t>
  </si>
  <si>
    <t>Wprowadzenie do pracy socjalnej</t>
  </si>
  <si>
    <t>Teoria i metody pracy socjalnej</t>
  </si>
  <si>
    <t>Umiejętności diagnostyczne i społeczne pracownika socjalnego</t>
  </si>
  <si>
    <t>Projekt socjalny</t>
  </si>
  <si>
    <t>Interwencja kryzysowa</t>
  </si>
  <si>
    <t>Poradnictwo socjalne</t>
  </si>
  <si>
    <t>Praca socjalna z rodziną</t>
  </si>
  <si>
    <t>Psychologia rozwojowa</t>
  </si>
  <si>
    <t>Rozwój fizyczny i zdrowie człowieka</t>
  </si>
  <si>
    <t>Polityka społeczna</t>
  </si>
  <si>
    <t>Podstawy psychopatologii</t>
  </si>
  <si>
    <t>Komunikacja z osobą niepełnosprawną</t>
  </si>
  <si>
    <t>Superwizja w pracy socjalnej</t>
  </si>
  <si>
    <t>Pomoc przedmedyczna</t>
  </si>
  <si>
    <t>Trening interpersonalny</t>
  </si>
  <si>
    <t>Mechanizmy wpływu społecznego</t>
  </si>
  <si>
    <t>Zarządzanie i organizacja w pomocy społecznej</t>
  </si>
  <si>
    <t>Zadania pracownika socjalnego w profilaktyce i promocji zdrowia</t>
  </si>
  <si>
    <t>Zdrowie publiczne i sysytem opieki zdrowotnej</t>
  </si>
  <si>
    <t>Resocjalizacja w pracy socjalnej</t>
  </si>
  <si>
    <t>Podstawy rehabilitacji</t>
  </si>
  <si>
    <t>Metodyka pracy opiekuńczo-wychowawczej</t>
  </si>
  <si>
    <t>Organizowanie społeczności lokalnej</t>
  </si>
  <si>
    <t>Projekt socjalny w psychiatrii środowiskowej</t>
  </si>
  <si>
    <t>Psychogerontologia</t>
  </si>
  <si>
    <t>Podstawy resocjalizacji</t>
  </si>
  <si>
    <t>Metody i techniki pracy resocjalizacyjnej</t>
  </si>
  <si>
    <t>Elementy prawa karnego</t>
  </si>
  <si>
    <t>Praca wychowawcza w zakładzie wychowawczym i karnym</t>
  </si>
  <si>
    <t>Metodyka opiekuńczo-wychowawcza w pieczy zastępczej</t>
  </si>
  <si>
    <t>Warsztat pracy kuratora sądowego</t>
  </si>
  <si>
    <t>Resocjalizacja w psychiatrii środowiskowej</t>
  </si>
  <si>
    <t>System instytucji profilaktyczno-resocjalizacyjnych i opieki postpenitencjarnej</t>
  </si>
  <si>
    <t>Elementy psychologii społecznej</t>
  </si>
  <si>
    <t xml:space="preserve">Psychologia i socjologia rodziny </t>
  </si>
  <si>
    <t>Zaburzenia osobowości</t>
  </si>
  <si>
    <t>Wychowanie fizyczne z elementami samoobrony</t>
  </si>
  <si>
    <t>Zo/3</t>
  </si>
  <si>
    <t>E/4</t>
  </si>
  <si>
    <t>Zo/2</t>
  </si>
  <si>
    <t>Zo/5</t>
  </si>
  <si>
    <t>E/1</t>
  </si>
  <si>
    <t>E/2</t>
  </si>
  <si>
    <t>Zo/1</t>
  </si>
  <si>
    <t>E/3</t>
  </si>
  <si>
    <t>Zo/1,2</t>
  </si>
  <si>
    <t>Zo/3,4</t>
  </si>
  <si>
    <t>Zo/6</t>
  </si>
  <si>
    <t>E/6</t>
  </si>
  <si>
    <t>Zo/2,4,6</t>
  </si>
  <si>
    <t>Zo/4</t>
  </si>
  <si>
    <t>E/5</t>
  </si>
  <si>
    <t>Historia pracy socjalnej</t>
  </si>
  <si>
    <t>History of Social Welfare (Historia pomocy społecznej)</t>
  </si>
  <si>
    <t>21.</t>
  </si>
  <si>
    <t>Seminarium dyplomowe*</t>
  </si>
  <si>
    <t>Praktyki zawodowe*</t>
  </si>
  <si>
    <t>Techniki informatyczne w pomocy społecznej</t>
  </si>
  <si>
    <t>Techniki informatyczne w resocjalizacji</t>
  </si>
  <si>
    <t>Modern concepts of prevention and rehabilitation (Współczesne koncepcje profilaktyki i resocjalizacji)</t>
  </si>
  <si>
    <t>Zo/4,5,6</t>
  </si>
  <si>
    <t>Elements of community psychiatry and intervention (Elementy psychiatrii środowiskowej i interwencji)</t>
  </si>
  <si>
    <t>Suma dla specjalności PSPS (Praca socjalna w pomocy społecznej)</t>
  </si>
  <si>
    <t>MODUŁ KSZTAŁCENIA SPECJALNOŚCIOWEGO (PSPS)*</t>
  </si>
  <si>
    <t>MODUŁ KSZTAŁCENIA SPECJALNOŚCIOWEGO (PSR)*</t>
  </si>
  <si>
    <t>Suma dla specjalności PSR (Praca socjalna z resocjalizacją)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</si>
  <si>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</si>
  <si>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>3.5.2. Plan studiów niestacjonarnych</t>
    </r>
    <r>
      <rPr>
        <sz val="28"/>
        <rFont val="Verdana"/>
        <family val="2"/>
      </rPr>
      <t xml:space="preserve"> (załącznik nr 4)</t>
    </r>
  </si>
  <si>
    <t>humanist.-społecz.</t>
  </si>
  <si>
    <t>Komunikacja interpersonalna</t>
  </si>
  <si>
    <t xml:space="preserve">Psychologia sądowa </t>
  </si>
  <si>
    <t>Metody i techniki studiowania</t>
  </si>
  <si>
    <t>MODUŁ KSZTAŁCENIA SPECJALNOŚCIOWEGO (PSS)*</t>
  </si>
  <si>
    <t>Suma dla specjalności PSS (Praca socjalna z socjoterapią)</t>
  </si>
  <si>
    <t xml:space="preserve">Elementy pedagogiki specjanej, społecznej i opiekuńczej </t>
  </si>
  <si>
    <t>Techniki oddziaływań społecznych i socjoterapeutycznych</t>
  </si>
  <si>
    <t xml:space="preserve">Diagnoza społeczna i socjoterapeutyczna </t>
  </si>
  <si>
    <t>Elementy rehabilitacji i psychiatrii w socjoterapii</t>
  </si>
  <si>
    <t>Socjoterapia w środowisku otwartym, zamkniętym i półotwartym</t>
  </si>
  <si>
    <t xml:space="preserve">Metodyka pracy socjoterapeutycznej </t>
  </si>
  <si>
    <t xml:space="preserve">Warsztat umiejętności socjoterapeutycznych </t>
  </si>
  <si>
    <t>Construction programs sociotherapeutic (Konstruowanie programów socjoterapeutycznych)</t>
  </si>
  <si>
    <t xml:space="preserve">Terapia zajęciowa w socjoterapii </t>
  </si>
  <si>
    <t xml:space="preserve">Elementy pedagogiki specjalnej, społecznej i opiekuńczej </t>
  </si>
  <si>
    <t>MODUŁ KSZTAŁCENIA SPECJALNOŚCIOWEGO (PSOPiU)*</t>
  </si>
  <si>
    <t>Suma dla specjalności PSOPiU (Praca socjalna w obszarze przemocy i uzależnień)</t>
  </si>
  <si>
    <t>Modele i metody terapeutyczne</t>
  </si>
  <si>
    <t>Wsparcie indywidualne i grupowe - profilaktyka i interwencja kryzysowa</t>
  </si>
  <si>
    <t>Stages of work with people experiencing domestic violence (Etapy pracy z osobami doświadczającymi przemocy w rodzinie)</t>
  </si>
  <si>
    <t>Praca w formule zespołów interdyscyplinarnych. Procedury "Niebieskie karty"</t>
  </si>
  <si>
    <t>Diagnoza oraz planowanie pomocy ofiarom przemocy domowej</t>
  </si>
  <si>
    <t xml:space="preserve">Modele terapii indywidualnej i grupowej </t>
  </si>
  <si>
    <t>Prawne aspekty uzależnień i przeciwdziałania przemocy w rodzinie</t>
  </si>
  <si>
    <t xml:space="preserve">Metody pracy z osobami uzależnionymi i współuzależnionymi </t>
  </si>
  <si>
    <t xml:space="preserve">Praca edukacyjna i korekcyjna ze sprawcami przemocy </t>
  </si>
  <si>
    <t xml:space="preserve">Uzależnienia od substancji psychoaktywnych i behawioralnych </t>
  </si>
  <si>
    <t>Terapia skoncentrowana na rozwiązaniach (TSR)</t>
  </si>
  <si>
    <t xml:space="preserve">System lecznictwa odwykowego </t>
  </si>
  <si>
    <t xml:space="preserve">Praca edukacyjna i korekcyjna  ze sprawcami przemocy </t>
  </si>
  <si>
    <t>zajęcia związane z praktycznym przygotowaniem zawodowym</t>
  </si>
  <si>
    <t>Język angielski</t>
  </si>
  <si>
    <t>22.</t>
  </si>
  <si>
    <t>Zo/5,6</t>
  </si>
  <si>
    <t>English for Social Work</t>
  </si>
  <si>
    <t>Zal/2</t>
  </si>
  <si>
    <t>Zal/1,2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</si>
</sst>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2"/>
      <name val="Arial Narrow"/>
      <family val="2"/>
    </font>
    <font>
      <b/>
      <sz val="28"/>
      <color indexed="10"/>
      <name val="Arial Narrow"/>
      <family val="2"/>
    </font>
    <font>
      <b/>
      <sz val="1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 textRotation="90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7"/>
  <sheetViews>
    <sheetView view="pageBreakPreview" zoomScale="26" zoomScaleNormal="33" zoomScaleSheetLayoutView="26" zoomScalePageLayoutView="0" workbookViewId="0" topLeftCell="A1">
      <pane xSplit="13" ySplit="6" topLeftCell="N69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9" sqref="A9:AU100"/>
    </sheetView>
  </sheetViews>
  <sheetFormatPr defaultColWidth="9.00390625" defaultRowHeight="12.75"/>
  <cols>
    <col min="1" max="1" width="12.50390625" style="25" customWidth="1"/>
    <col min="2" max="2" width="139.50390625" style="26" customWidth="1"/>
    <col min="3" max="3" width="25.625" style="27" customWidth="1"/>
    <col min="4" max="4" width="18.375" style="26" customWidth="1"/>
    <col min="5" max="5" width="15.125" style="26" customWidth="1"/>
    <col min="6" max="6" width="14.125" style="26" customWidth="1"/>
    <col min="7" max="7" width="17.375" style="26" customWidth="1"/>
    <col min="8" max="11" width="11.50390625" style="26" customWidth="1"/>
    <col min="12" max="12" width="15.875" style="26" customWidth="1"/>
    <col min="13" max="13" width="16.50390625" style="26" customWidth="1"/>
    <col min="14" max="37" width="11.50390625" style="29" customWidth="1"/>
    <col min="38" max="43" width="9.625" style="25" customWidth="1"/>
    <col min="44" max="44" width="9.625" style="30" customWidth="1"/>
    <col min="45" max="45" width="14.50390625" style="30" customWidth="1"/>
    <col min="46" max="46" width="9.625" style="30" customWidth="1"/>
    <col min="47" max="47" width="9.625" style="31" customWidth="1"/>
    <col min="48" max="16384" width="8.875" style="31" customWidth="1"/>
  </cols>
  <sheetData>
    <row r="1" spans="1:46" s="6" customFormat="1" ht="51.75" customHeight="1">
      <c r="A1" s="59" t="s">
        <v>151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9" customFormat="1" ht="53.25" customHeight="1">
      <c r="A4" s="40" t="s">
        <v>11</v>
      </c>
      <c r="B4" s="40" t="s">
        <v>12</v>
      </c>
      <c r="C4" s="60" t="s">
        <v>39</v>
      </c>
      <c r="D4" s="40" t="s">
        <v>45</v>
      </c>
      <c r="E4" s="40"/>
      <c r="F4" s="40"/>
      <c r="G4" s="40"/>
      <c r="H4" s="40"/>
      <c r="I4" s="40"/>
      <c r="J4" s="40"/>
      <c r="K4" s="40"/>
      <c r="L4" s="40"/>
      <c r="M4" s="40"/>
      <c r="N4" s="40" t="s">
        <v>46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1" t="s">
        <v>52</v>
      </c>
      <c r="AM4" s="42"/>
      <c r="AN4" s="42"/>
      <c r="AO4" s="42"/>
      <c r="AP4" s="42"/>
      <c r="AQ4" s="42"/>
      <c r="AR4" s="42"/>
      <c r="AS4" s="42"/>
      <c r="AT4" s="42"/>
      <c r="AU4" s="43"/>
    </row>
    <row r="5" spans="1:47" s="9" customFormat="1" ht="53.25" customHeight="1">
      <c r="A5" s="40"/>
      <c r="B5" s="40"/>
      <c r="C5" s="60"/>
      <c r="D5" s="60" t="s">
        <v>55</v>
      </c>
      <c r="E5" s="50" t="s">
        <v>56</v>
      </c>
      <c r="F5" s="46" t="s">
        <v>50</v>
      </c>
      <c r="G5" s="50" t="s">
        <v>58</v>
      </c>
      <c r="H5" s="56" t="s">
        <v>40</v>
      </c>
      <c r="I5" s="56" t="s">
        <v>41</v>
      </c>
      <c r="J5" s="56" t="s">
        <v>60</v>
      </c>
      <c r="K5" s="56" t="s">
        <v>42</v>
      </c>
      <c r="L5" s="50" t="s">
        <v>59</v>
      </c>
      <c r="M5" s="60" t="s">
        <v>57</v>
      </c>
      <c r="N5" s="40" t="s">
        <v>3</v>
      </c>
      <c r="O5" s="40"/>
      <c r="P5" s="40"/>
      <c r="Q5" s="40"/>
      <c r="R5" s="40"/>
      <c r="S5" s="40"/>
      <c r="T5" s="40"/>
      <c r="U5" s="40"/>
      <c r="V5" s="40" t="s">
        <v>44</v>
      </c>
      <c r="W5" s="40"/>
      <c r="X5" s="40"/>
      <c r="Y5" s="40"/>
      <c r="Z5" s="40"/>
      <c r="AA5" s="40"/>
      <c r="AB5" s="40"/>
      <c r="AC5" s="40"/>
      <c r="AD5" s="40" t="s">
        <v>4</v>
      </c>
      <c r="AE5" s="40"/>
      <c r="AF5" s="40"/>
      <c r="AG5" s="40"/>
      <c r="AH5" s="40"/>
      <c r="AI5" s="40"/>
      <c r="AJ5" s="40"/>
      <c r="AK5" s="40"/>
      <c r="AL5" s="41" t="s">
        <v>53</v>
      </c>
      <c r="AM5" s="42"/>
      <c r="AN5" s="42"/>
      <c r="AO5" s="42"/>
      <c r="AP5" s="42"/>
      <c r="AQ5" s="42"/>
      <c r="AR5" s="41" t="s">
        <v>54</v>
      </c>
      <c r="AS5" s="42"/>
      <c r="AT5" s="42"/>
      <c r="AU5" s="43"/>
    </row>
    <row r="6" spans="1:47" s="9" customFormat="1" ht="52.5" customHeight="1">
      <c r="A6" s="40"/>
      <c r="B6" s="61"/>
      <c r="C6" s="60"/>
      <c r="D6" s="60"/>
      <c r="E6" s="51"/>
      <c r="F6" s="62"/>
      <c r="G6" s="51"/>
      <c r="H6" s="57"/>
      <c r="I6" s="57"/>
      <c r="J6" s="57"/>
      <c r="K6" s="57"/>
      <c r="L6" s="51"/>
      <c r="M6" s="60"/>
      <c r="N6" s="40" t="s">
        <v>14</v>
      </c>
      <c r="O6" s="40"/>
      <c r="P6" s="40"/>
      <c r="Q6" s="40"/>
      <c r="R6" s="40" t="s">
        <v>15</v>
      </c>
      <c r="S6" s="40"/>
      <c r="T6" s="40"/>
      <c r="U6" s="40"/>
      <c r="V6" s="40" t="s">
        <v>16</v>
      </c>
      <c r="W6" s="40"/>
      <c r="X6" s="40"/>
      <c r="Y6" s="40"/>
      <c r="Z6" s="40" t="s">
        <v>17</v>
      </c>
      <c r="AA6" s="40"/>
      <c r="AB6" s="40"/>
      <c r="AC6" s="40"/>
      <c r="AD6" s="40" t="s">
        <v>31</v>
      </c>
      <c r="AE6" s="40"/>
      <c r="AF6" s="40"/>
      <c r="AG6" s="40"/>
      <c r="AH6" s="40" t="s">
        <v>32</v>
      </c>
      <c r="AI6" s="40"/>
      <c r="AJ6" s="40"/>
      <c r="AK6" s="40"/>
      <c r="AL6" s="44" t="s">
        <v>0</v>
      </c>
      <c r="AM6" s="44" t="s">
        <v>1</v>
      </c>
      <c r="AN6" s="44" t="s">
        <v>2</v>
      </c>
      <c r="AO6" s="44" t="s">
        <v>33</v>
      </c>
      <c r="AP6" s="44" t="s">
        <v>34</v>
      </c>
      <c r="AQ6" s="44" t="s">
        <v>35</v>
      </c>
      <c r="AR6" s="46" t="s">
        <v>48</v>
      </c>
      <c r="AS6" s="50" t="s">
        <v>184</v>
      </c>
      <c r="AT6" s="46" t="s">
        <v>153</v>
      </c>
      <c r="AU6" s="46" t="s">
        <v>49</v>
      </c>
    </row>
    <row r="7" spans="1:47" s="9" customFormat="1" ht="195.75" customHeight="1">
      <c r="A7" s="40"/>
      <c r="B7" s="61"/>
      <c r="C7" s="60"/>
      <c r="D7" s="60"/>
      <c r="E7" s="52"/>
      <c r="F7" s="47"/>
      <c r="G7" s="52"/>
      <c r="H7" s="58"/>
      <c r="I7" s="58"/>
      <c r="J7" s="58"/>
      <c r="K7" s="58"/>
      <c r="L7" s="52"/>
      <c r="M7" s="60"/>
      <c r="N7" s="10" t="s">
        <v>29</v>
      </c>
      <c r="O7" s="11" t="s">
        <v>30</v>
      </c>
      <c r="P7" s="11" t="s">
        <v>51</v>
      </c>
      <c r="Q7" s="11" t="s">
        <v>47</v>
      </c>
      <c r="R7" s="10" t="s">
        <v>29</v>
      </c>
      <c r="S7" s="11" t="s">
        <v>30</v>
      </c>
      <c r="T7" s="11" t="s">
        <v>51</v>
      </c>
      <c r="U7" s="11" t="s">
        <v>47</v>
      </c>
      <c r="V7" s="10" t="s">
        <v>29</v>
      </c>
      <c r="W7" s="11" t="s">
        <v>30</v>
      </c>
      <c r="X7" s="11" t="s">
        <v>51</v>
      </c>
      <c r="Y7" s="11" t="s">
        <v>47</v>
      </c>
      <c r="Z7" s="10" t="s">
        <v>29</v>
      </c>
      <c r="AA7" s="11" t="s">
        <v>30</v>
      </c>
      <c r="AB7" s="11" t="s">
        <v>51</v>
      </c>
      <c r="AC7" s="11" t="s">
        <v>47</v>
      </c>
      <c r="AD7" s="10" t="s">
        <v>29</v>
      </c>
      <c r="AE7" s="11" t="s">
        <v>30</v>
      </c>
      <c r="AF7" s="11" t="s">
        <v>51</v>
      </c>
      <c r="AG7" s="11" t="s">
        <v>47</v>
      </c>
      <c r="AH7" s="10" t="s">
        <v>29</v>
      </c>
      <c r="AI7" s="11" t="s">
        <v>30</v>
      </c>
      <c r="AJ7" s="11" t="s">
        <v>51</v>
      </c>
      <c r="AK7" s="11" t="s">
        <v>47</v>
      </c>
      <c r="AL7" s="45"/>
      <c r="AM7" s="45"/>
      <c r="AN7" s="45"/>
      <c r="AO7" s="45"/>
      <c r="AP7" s="45"/>
      <c r="AQ7" s="45"/>
      <c r="AR7" s="47"/>
      <c r="AS7" s="52"/>
      <c r="AT7" s="69"/>
      <c r="AU7" s="47"/>
    </row>
    <row r="8" spans="1:47" s="14" customFormat="1" ht="44.25">
      <c r="A8" s="8" t="s">
        <v>13</v>
      </c>
      <c r="B8" s="12" t="s">
        <v>36</v>
      </c>
      <c r="C8" s="8"/>
      <c r="D8" s="13">
        <f>SUM(D9:D13)</f>
        <v>480</v>
      </c>
      <c r="E8" s="13">
        <f aca="true" t="shared" si="0" ref="E8:AU8">SUM(E9:E13)</f>
        <v>320</v>
      </c>
      <c r="F8" s="13">
        <f t="shared" si="0"/>
        <v>30</v>
      </c>
      <c r="G8" s="13">
        <f t="shared" si="0"/>
        <v>240</v>
      </c>
      <c r="H8" s="13">
        <f t="shared" si="0"/>
        <v>0</v>
      </c>
      <c r="I8" s="13">
        <f t="shared" si="0"/>
        <v>240</v>
      </c>
      <c r="J8" s="13">
        <f t="shared" si="0"/>
        <v>0</v>
      </c>
      <c r="K8" s="13">
        <f t="shared" si="0"/>
        <v>0</v>
      </c>
      <c r="L8" s="13">
        <f t="shared" si="0"/>
        <v>50</v>
      </c>
      <c r="M8" s="13">
        <f t="shared" si="0"/>
        <v>160</v>
      </c>
      <c r="N8" s="13">
        <f t="shared" si="0"/>
        <v>15</v>
      </c>
      <c r="O8" s="13">
        <f t="shared" si="0"/>
        <v>30</v>
      </c>
      <c r="P8" s="13">
        <f t="shared" si="0"/>
        <v>10</v>
      </c>
      <c r="Q8" s="13">
        <f t="shared" si="0"/>
        <v>20</v>
      </c>
      <c r="R8" s="13">
        <f t="shared" si="0"/>
        <v>15</v>
      </c>
      <c r="S8" s="13">
        <f t="shared" si="0"/>
        <v>75</v>
      </c>
      <c r="T8" s="13">
        <f t="shared" si="0"/>
        <v>20</v>
      </c>
      <c r="U8" s="13">
        <f t="shared" si="0"/>
        <v>45</v>
      </c>
      <c r="V8" s="13">
        <f t="shared" si="0"/>
        <v>0</v>
      </c>
      <c r="W8" s="13">
        <f t="shared" si="0"/>
        <v>60</v>
      </c>
      <c r="X8" s="13">
        <f t="shared" si="0"/>
        <v>10</v>
      </c>
      <c r="Y8" s="13">
        <f t="shared" si="0"/>
        <v>30</v>
      </c>
      <c r="Z8" s="13">
        <f t="shared" si="0"/>
        <v>0</v>
      </c>
      <c r="AA8" s="13">
        <f t="shared" si="0"/>
        <v>60</v>
      </c>
      <c r="AB8" s="13">
        <f t="shared" si="0"/>
        <v>10</v>
      </c>
      <c r="AC8" s="13">
        <f t="shared" si="0"/>
        <v>30</v>
      </c>
      <c r="AD8" s="13">
        <f t="shared" si="0"/>
        <v>0</v>
      </c>
      <c r="AE8" s="13">
        <f t="shared" si="0"/>
        <v>15</v>
      </c>
      <c r="AF8" s="13">
        <f t="shared" si="0"/>
        <v>0</v>
      </c>
      <c r="AG8" s="13">
        <f t="shared" si="0"/>
        <v>35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2</v>
      </c>
      <c r="AM8" s="13">
        <f t="shared" si="0"/>
        <v>4</v>
      </c>
      <c r="AN8" s="13">
        <f t="shared" si="0"/>
        <v>4</v>
      </c>
      <c r="AO8" s="13">
        <f t="shared" si="0"/>
        <v>4</v>
      </c>
      <c r="AP8" s="13">
        <f t="shared" si="0"/>
        <v>2</v>
      </c>
      <c r="AQ8" s="13">
        <f t="shared" si="0"/>
        <v>0</v>
      </c>
      <c r="AR8" s="13">
        <f t="shared" si="0"/>
        <v>10</v>
      </c>
      <c r="AS8" s="13">
        <f t="shared" si="0"/>
        <v>0</v>
      </c>
      <c r="AT8" s="13">
        <f t="shared" si="0"/>
        <v>0</v>
      </c>
      <c r="AU8" s="13">
        <f t="shared" si="0"/>
        <v>0</v>
      </c>
    </row>
    <row r="9" spans="1:53" s="9" customFormat="1" ht="34.5">
      <c r="A9" s="15" t="s">
        <v>10</v>
      </c>
      <c r="B9" s="16" t="s">
        <v>185</v>
      </c>
      <c r="C9" s="17" t="s">
        <v>123</v>
      </c>
      <c r="D9" s="18">
        <v>300</v>
      </c>
      <c r="E9" s="18">
        <v>210</v>
      </c>
      <c r="F9" s="19">
        <v>0</v>
      </c>
      <c r="G9" s="19">
        <v>180</v>
      </c>
      <c r="H9" s="20"/>
      <c r="I9" s="20">
        <v>180</v>
      </c>
      <c r="J9" s="20"/>
      <c r="K9" s="20"/>
      <c r="L9" s="19">
        <v>30</v>
      </c>
      <c r="M9" s="18">
        <v>90</v>
      </c>
      <c r="N9" s="21"/>
      <c r="O9" s="21">
        <v>30</v>
      </c>
      <c r="P9" s="21">
        <v>5</v>
      </c>
      <c r="Q9" s="21">
        <v>15</v>
      </c>
      <c r="R9" s="21"/>
      <c r="S9" s="21">
        <v>30</v>
      </c>
      <c r="T9" s="21">
        <v>5</v>
      </c>
      <c r="U9" s="21">
        <v>15</v>
      </c>
      <c r="V9" s="21"/>
      <c r="W9" s="21">
        <v>60</v>
      </c>
      <c r="X9" s="21">
        <v>10</v>
      </c>
      <c r="Y9" s="21">
        <v>30</v>
      </c>
      <c r="Z9" s="21"/>
      <c r="AA9" s="21">
        <v>60</v>
      </c>
      <c r="AB9" s="21">
        <v>10</v>
      </c>
      <c r="AC9" s="21">
        <v>30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4</v>
      </c>
      <c r="AO9" s="21">
        <v>4</v>
      </c>
      <c r="AP9" s="21"/>
      <c r="AQ9" s="21"/>
      <c r="AR9" s="21">
        <v>8</v>
      </c>
      <c r="AS9" s="21"/>
      <c r="AT9" s="21"/>
      <c r="AU9" s="21"/>
      <c r="AW9" s="22"/>
      <c r="AY9" s="23"/>
      <c r="BA9" s="22"/>
    </row>
    <row r="10" spans="1:53" s="9" customFormat="1" ht="34.5">
      <c r="A10" s="15" t="s">
        <v>9</v>
      </c>
      <c r="B10" s="16" t="s">
        <v>121</v>
      </c>
      <c r="C10" s="17" t="s">
        <v>189</v>
      </c>
      <c r="D10" s="18">
        <f>SUM(E10,M10)</f>
        <v>30</v>
      </c>
      <c r="E10" s="18">
        <f>SUM(F10:G10,L10)</f>
        <v>30</v>
      </c>
      <c r="F10" s="19">
        <f aca="true" t="shared" si="1" ref="F10:G13">SUM(N10,R10,V10,Z10,AD10,AH10)</f>
        <v>0</v>
      </c>
      <c r="G10" s="19">
        <f t="shared" si="1"/>
        <v>30</v>
      </c>
      <c r="H10" s="20"/>
      <c r="I10" s="20">
        <v>30</v>
      </c>
      <c r="J10" s="20"/>
      <c r="K10" s="20"/>
      <c r="L10" s="19">
        <f aca="true" t="shared" si="2" ref="L10:M13">SUM(P10,T10,X10,AB10,AF10,AJ10)</f>
        <v>0</v>
      </c>
      <c r="M10" s="18">
        <f t="shared" si="2"/>
        <v>0</v>
      </c>
      <c r="N10" s="21"/>
      <c r="O10" s="21"/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0</v>
      </c>
      <c r="AN10" s="21"/>
      <c r="AO10" s="21"/>
      <c r="AP10" s="21"/>
      <c r="AQ10" s="21"/>
      <c r="AR10" s="21">
        <v>0</v>
      </c>
      <c r="AS10" s="21"/>
      <c r="AT10" s="21"/>
      <c r="AU10" s="21"/>
      <c r="AW10" s="22"/>
      <c r="AY10" s="23"/>
      <c r="BA10" s="22"/>
    </row>
    <row r="11" spans="1:53" s="9" customFormat="1" ht="34.5">
      <c r="A11" s="15" t="s">
        <v>8</v>
      </c>
      <c r="B11" s="16" t="s">
        <v>66</v>
      </c>
      <c r="C11" s="17" t="s">
        <v>124</v>
      </c>
      <c r="D11" s="18">
        <f>SUM(E11,M11)</f>
        <v>50</v>
      </c>
      <c r="E11" s="18">
        <f>SUM(F11:G11,L11)</f>
        <v>25</v>
      </c>
      <c r="F11" s="19">
        <f t="shared" si="1"/>
        <v>0</v>
      </c>
      <c r="G11" s="19">
        <f t="shared" si="1"/>
        <v>15</v>
      </c>
      <c r="H11" s="20"/>
      <c r="I11" s="20">
        <v>15</v>
      </c>
      <c r="J11" s="20"/>
      <c r="K11" s="20"/>
      <c r="L11" s="19">
        <f t="shared" si="2"/>
        <v>10</v>
      </c>
      <c r="M11" s="18">
        <f t="shared" si="2"/>
        <v>25</v>
      </c>
      <c r="N11" s="21"/>
      <c r="O11" s="21"/>
      <c r="P11" s="21"/>
      <c r="Q11" s="21"/>
      <c r="R11" s="21"/>
      <c r="S11" s="21">
        <v>15</v>
      </c>
      <c r="T11" s="21">
        <v>10</v>
      </c>
      <c r="U11" s="21">
        <v>25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>
        <v>2</v>
      </c>
      <c r="AN11" s="21"/>
      <c r="AO11" s="21"/>
      <c r="AP11" s="21"/>
      <c r="AQ11" s="21"/>
      <c r="AR11" s="21">
        <v>1</v>
      </c>
      <c r="AS11" s="21"/>
      <c r="AT11" s="21"/>
      <c r="AU11" s="21"/>
      <c r="AW11" s="22"/>
      <c r="AY11" s="23"/>
      <c r="BA11" s="22"/>
    </row>
    <row r="12" spans="1:53" s="9" customFormat="1" ht="34.5">
      <c r="A12" s="15" t="s">
        <v>7</v>
      </c>
      <c r="B12" s="16" t="s">
        <v>156</v>
      </c>
      <c r="C12" s="17" t="s">
        <v>190</v>
      </c>
      <c r="D12" s="18">
        <f>SUM(E12,M12)</f>
        <v>50</v>
      </c>
      <c r="E12" s="18">
        <f>SUM(F12:G12,L12)</f>
        <v>40</v>
      </c>
      <c r="F12" s="19">
        <f t="shared" si="1"/>
        <v>30</v>
      </c>
      <c r="G12" s="19">
        <f t="shared" si="1"/>
        <v>0</v>
      </c>
      <c r="H12" s="20"/>
      <c r="I12" s="20"/>
      <c r="J12" s="20"/>
      <c r="K12" s="20"/>
      <c r="L12" s="19">
        <f t="shared" si="2"/>
        <v>10</v>
      </c>
      <c r="M12" s="18">
        <f t="shared" si="2"/>
        <v>10</v>
      </c>
      <c r="N12" s="21">
        <v>15</v>
      </c>
      <c r="O12" s="21"/>
      <c r="P12" s="21">
        <v>5</v>
      </c>
      <c r="Q12" s="21">
        <v>5</v>
      </c>
      <c r="R12" s="21">
        <v>15</v>
      </c>
      <c r="S12" s="21"/>
      <c r="T12" s="21">
        <v>5</v>
      </c>
      <c r="U12" s="21">
        <v>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v>0</v>
      </c>
      <c r="AM12" s="21">
        <v>0</v>
      </c>
      <c r="AN12" s="21"/>
      <c r="AO12" s="21"/>
      <c r="AP12" s="21"/>
      <c r="AQ12" s="21"/>
      <c r="AR12" s="21">
        <v>0</v>
      </c>
      <c r="AS12" s="21"/>
      <c r="AT12" s="21"/>
      <c r="AU12" s="21"/>
      <c r="AW12" s="22"/>
      <c r="AY12" s="23"/>
      <c r="BA12" s="22"/>
    </row>
    <row r="13" spans="1:53" s="9" customFormat="1" ht="34.5">
      <c r="A13" s="15" t="s">
        <v>6</v>
      </c>
      <c r="B13" s="16" t="s">
        <v>67</v>
      </c>
      <c r="C13" s="17" t="s">
        <v>125</v>
      </c>
      <c r="D13" s="18">
        <f>SUM(E13,M13)</f>
        <v>50</v>
      </c>
      <c r="E13" s="18">
        <f>SUM(F13:G13,L13)</f>
        <v>15</v>
      </c>
      <c r="F13" s="19">
        <f t="shared" si="1"/>
        <v>0</v>
      </c>
      <c r="G13" s="19">
        <f t="shared" si="1"/>
        <v>15</v>
      </c>
      <c r="H13" s="20"/>
      <c r="I13" s="20">
        <v>15</v>
      </c>
      <c r="J13" s="20"/>
      <c r="K13" s="20"/>
      <c r="L13" s="19">
        <f t="shared" si="2"/>
        <v>0</v>
      </c>
      <c r="M13" s="18">
        <f t="shared" si="2"/>
        <v>35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15</v>
      </c>
      <c r="AF13" s="21"/>
      <c r="AG13" s="21">
        <v>35</v>
      </c>
      <c r="AH13" s="21"/>
      <c r="AI13" s="21"/>
      <c r="AJ13" s="21"/>
      <c r="AK13" s="21"/>
      <c r="AL13" s="21"/>
      <c r="AM13" s="21"/>
      <c r="AN13" s="21"/>
      <c r="AO13" s="21"/>
      <c r="AP13" s="21">
        <v>2</v>
      </c>
      <c r="AQ13" s="21"/>
      <c r="AR13" s="21">
        <v>1</v>
      </c>
      <c r="AS13" s="21"/>
      <c r="AT13" s="21"/>
      <c r="AU13" s="21"/>
      <c r="AW13" s="22"/>
      <c r="AY13" s="23"/>
      <c r="BA13" s="22"/>
    </row>
    <row r="14" spans="1:53" s="14" customFormat="1" ht="44.25">
      <c r="A14" s="8" t="s">
        <v>18</v>
      </c>
      <c r="B14" s="12" t="s">
        <v>37</v>
      </c>
      <c r="C14" s="8"/>
      <c r="D14" s="13">
        <f>SUM(D15:D27)</f>
        <v>900</v>
      </c>
      <c r="E14" s="13">
        <f aca="true" t="shared" si="3" ref="E14:AU14">SUM(E15:E27)</f>
        <v>450</v>
      </c>
      <c r="F14" s="13">
        <f t="shared" si="3"/>
        <v>225</v>
      </c>
      <c r="G14" s="13">
        <f t="shared" si="3"/>
        <v>135</v>
      </c>
      <c r="H14" s="13">
        <f t="shared" si="3"/>
        <v>135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90</v>
      </c>
      <c r="M14" s="13">
        <f t="shared" si="3"/>
        <v>450</v>
      </c>
      <c r="N14" s="13">
        <f t="shared" si="3"/>
        <v>90</v>
      </c>
      <c r="O14" s="13">
        <f t="shared" si="3"/>
        <v>60</v>
      </c>
      <c r="P14" s="13">
        <f t="shared" si="3"/>
        <v>50</v>
      </c>
      <c r="Q14" s="13">
        <f t="shared" si="3"/>
        <v>200</v>
      </c>
      <c r="R14" s="13">
        <f t="shared" si="3"/>
        <v>75</v>
      </c>
      <c r="S14" s="13">
        <f t="shared" si="3"/>
        <v>30</v>
      </c>
      <c r="T14" s="13">
        <f t="shared" si="3"/>
        <v>20</v>
      </c>
      <c r="U14" s="13">
        <f t="shared" si="3"/>
        <v>175</v>
      </c>
      <c r="V14" s="13">
        <f t="shared" si="3"/>
        <v>30</v>
      </c>
      <c r="W14" s="13">
        <f t="shared" si="3"/>
        <v>0</v>
      </c>
      <c r="X14" s="13">
        <f t="shared" si="3"/>
        <v>0</v>
      </c>
      <c r="Y14" s="13">
        <f t="shared" si="3"/>
        <v>20</v>
      </c>
      <c r="Z14" s="13">
        <f t="shared" si="3"/>
        <v>30</v>
      </c>
      <c r="AA14" s="13">
        <f t="shared" si="3"/>
        <v>15</v>
      </c>
      <c r="AB14" s="13">
        <f t="shared" si="3"/>
        <v>10</v>
      </c>
      <c r="AC14" s="13">
        <f t="shared" si="3"/>
        <v>20</v>
      </c>
      <c r="AD14" s="13">
        <f t="shared" si="3"/>
        <v>0</v>
      </c>
      <c r="AE14" s="13">
        <f t="shared" si="3"/>
        <v>30</v>
      </c>
      <c r="AF14" s="13">
        <f t="shared" si="3"/>
        <v>10</v>
      </c>
      <c r="AG14" s="13">
        <f t="shared" si="3"/>
        <v>35</v>
      </c>
      <c r="AH14" s="13">
        <f t="shared" si="3"/>
        <v>0</v>
      </c>
      <c r="AI14" s="13">
        <f t="shared" si="3"/>
        <v>0</v>
      </c>
      <c r="AJ14" s="13">
        <f t="shared" si="3"/>
        <v>0</v>
      </c>
      <c r="AK14" s="13">
        <f t="shared" si="3"/>
        <v>0</v>
      </c>
      <c r="AL14" s="13">
        <f t="shared" si="3"/>
        <v>16</v>
      </c>
      <c r="AM14" s="13">
        <f t="shared" si="3"/>
        <v>12</v>
      </c>
      <c r="AN14" s="13">
        <f t="shared" si="3"/>
        <v>2</v>
      </c>
      <c r="AO14" s="13">
        <f t="shared" si="3"/>
        <v>3</v>
      </c>
      <c r="AP14" s="13">
        <f t="shared" si="3"/>
        <v>3</v>
      </c>
      <c r="AQ14" s="13">
        <f t="shared" si="3"/>
        <v>0</v>
      </c>
      <c r="AR14" s="13">
        <f t="shared" si="3"/>
        <v>20</v>
      </c>
      <c r="AS14" s="13">
        <f t="shared" si="3"/>
        <v>0</v>
      </c>
      <c r="AT14" s="13">
        <f t="shared" si="3"/>
        <v>33</v>
      </c>
      <c r="AU14" s="13">
        <f t="shared" si="3"/>
        <v>0</v>
      </c>
      <c r="AW14" s="22"/>
      <c r="AY14" s="23"/>
      <c r="BA14" s="22"/>
    </row>
    <row r="15" spans="1:53" s="9" customFormat="1" ht="34.5">
      <c r="A15" s="15" t="s">
        <v>10</v>
      </c>
      <c r="B15" s="16" t="s">
        <v>72</v>
      </c>
      <c r="C15" s="17" t="s">
        <v>126</v>
      </c>
      <c r="D15" s="18">
        <f aca="true" t="shared" si="4" ref="D15:D27">SUM(E15,M15)</f>
        <v>100</v>
      </c>
      <c r="E15" s="18">
        <f aca="true" t="shared" si="5" ref="E15:E27">SUM(F15:G15,L15)</f>
        <v>65</v>
      </c>
      <c r="F15" s="19">
        <f aca="true" t="shared" si="6" ref="F15:F27">SUM(N15,R15,V15,Z15,AD15,AH15)</f>
        <v>30</v>
      </c>
      <c r="G15" s="19">
        <f aca="true" t="shared" si="7" ref="G15:G27">SUM(O15,S15,W15,AA15,AE15,AI15)</f>
        <v>15</v>
      </c>
      <c r="H15" s="20">
        <v>15</v>
      </c>
      <c r="I15" s="20"/>
      <c r="J15" s="20"/>
      <c r="K15" s="20"/>
      <c r="L15" s="19">
        <f aca="true" t="shared" si="8" ref="L15:L27">SUM(P15,T15,X15,AB15,AF15,AJ15)</f>
        <v>20</v>
      </c>
      <c r="M15" s="18">
        <f aca="true" t="shared" si="9" ref="M15:M27">SUM(Q15,U15,Y15,AC15,AG15,AK15)</f>
        <v>35</v>
      </c>
      <c r="N15" s="21">
        <v>30</v>
      </c>
      <c r="O15" s="21">
        <v>15</v>
      </c>
      <c r="P15" s="21">
        <v>20</v>
      </c>
      <c r="Q15" s="21">
        <v>35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4</v>
      </c>
      <c r="AM15" s="21"/>
      <c r="AN15" s="21"/>
      <c r="AO15" s="21"/>
      <c r="AP15" s="21"/>
      <c r="AQ15" s="21"/>
      <c r="AR15" s="21">
        <v>3</v>
      </c>
      <c r="AS15" s="21"/>
      <c r="AT15" s="21">
        <v>4</v>
      </c>
      <c r="AU15" s="21"/>
      <c r="AW15" s="22"/>
      <c r="AY15" s="23"/>
      <c r="BA15" s="22"/>
    </row>
    <row r="16" spans="1:53" s="9" customFormat="1" ht="34.5">
      <c r="A16" s="15" t="s">
        <v>9</v>
      </c>
      <c r="B16" s="16" t="s">
        <v>73</v>
      </c>
      <c r="C16" s="17" t="s">
        <v>124</v>
      </c>
      <c r="D16" s="18">
        <f t="shared" si="4"/>
        <v>50</v>
      </c>
      <c r="E16" s="18">
        <f t="shared" si="5"/>
        <v>15</v>
      </c>
      <c r="F16" s="19">
        <f t="shared" si="6"/>
        <v>15</v>
      </c>
      <c r="G16" s="19">
        <f t="shared" si="7"/>
        <v>0</v>
      </c>
      <c r="H16" s="20"/>
      <c r="I16" s="20"/>
      <c r="J16" s="20"/>
      <c r="K16" s="20"/>
      <c r="L16" s="19">
        <f t="shared" si="8"/>
        <v>0</v>
      </c>
      <c r="M16" s="18">
        <f t="shared" si="9"/>
        <v>35</v>
      </c>
      <c r="N16" s="21"/>
      <c r="O16" s="21"/>
      <c r="P16" s="21"/>
      <c r="Q16" s="21"/>
      <c r="R16" s="21">
        <v>15</v>
      </c>
      <c r="S16" s="21"/>
      <c r="T16" s="21"/>
      <c r="U16" s="21">
        <v>35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>
        <v>2</v>
      </c>
      <c r="AN16" s="21"/>
      <c r="AO16" s="21"/>
      <c r="AP16" s="21"/>
      <c r="AQ16" s="21"/>
      <c r="AR16" s="21">
        <v>1</v>
      </c>
      <c r="AS16" s="21"/>
      <c r="AT16" s="21">
        <v>2</v>
      </c>
      <c r="AU16" s="21"/>
      <c r="AW16" s="22"/>
      <c r="AY16" s="23"/>
      <c r="BA16" s="22"/>
    </row>
    <row r="17" spans="1:53" s="9" customFormat="1" ht="34.5">
      <c r="A17" s="15" t="s">
        <v>8</v>
      </c>
      <c r="B17" s="16" t="s">
        <v>74</v>
      </c>
      <c r="C17" s="17" t="s">
        <v>126</v>
      </c>
      <c r="D17" s="18">
        <f t="shared" si="4"/>
        <v>100</v>
      </c>
      <c r="E17" s="18">
        <f t="shared" si="5"/>
        <v>55</v>
      </c>
      <c r="F17" s="19">
        <f t="shared" si="6"/>
        <v>30</v>
      </c>
      <c r="G17" s="19">
        <f t="shared" si="7"/>
        <v>15</v>
      </c>
      <c r="H17" s="20">
        <v>15</v>
      </c>
      <c r="I17" s="20"/>
      <c r="J17" s="20"/>
      <c r="K17" s="20"/>
      <c r="L17" s="19">
        <f t="shared" si="8"/>
        <v>10</v>
      </c>
      <c r="M17" s="18">
        <f t="shared" si="9"/>
        <v>45</v>
      </c>
      <c r="N17" s="21">
        <v>30</v>
      </c>
      <c r="O17" s="21">
        <v>15</v>
      </c>
      <c r="P17" s="21">
        <v>10</v>
      </c>
      <c r="Q17" s="21">
        <v>45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2</v>
      </c>
      <c r="AS17" s="21"/>
      <c r="AT17" s="21">
        <v>4</v>
      </c>
      <c r="AU17" s="21"/>
      <c r="AW17" s="22"/>
      <c r="AY17" s="23"/>
      <c r="BA17" s="22"/>
    </row>
    <row r="18" spans="1:53" s="9" customFormat="1" ht="34.5">
      <c r="A18" s="15" t="s">
        <v>7</v>
      </c>
      <c r="B18" s="16" t="s">
        <v>75</v>
      </c>
      <c r="C18" s="17" t="s">
        <v>128</v>
      </c>
      <c r="D18" s="18">
        <f t="shared" si="4"/>
        <v>100</v>
      </c>
      <c r="E18" s="18">
        <f t="shared" si="5"/>
        <v>40</v>
      </c>
      <c r="F18" s="19">
        <f t="shared" si="6"/>
        <v>0</v>
      </c>
      <c r="G18" s="19">
        <f t="shared" si="7"/>
        <v>30</v>
      </c>
      <c r="H18" s="20">
        <v>30</v>
      </c>
      <c r="I18" s="20"/>
      <c r="J18" s="20"/>
      <c r="K18" s="20"/>
      <c r="L18" s="19">
        <f t="shared" si="8"/>
        <v>10</v>
      </c>
      <c r="M18" s="18">
        <f t="shared" si="9"/>
        <v>60</v>
      </c>
      <c r="N18" s="21"/>
      <c r="O18" s="21">
        <v>30</v>
      </c>
      <c r="P18" s="21">
        <v>10</v>
      </c>
      <c r="Q18" s="21">
        <v>60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4</v>
      </c>
      <c r="AM18" s="21"/>
      <c r="AN18" s="21"/>
      <c r="AO18" s="21"/>
      <c r="AP18" s="21"/>
      <c r="AQ18" s="21"/>
      <c r="AR18" s="21">
        <v>2</v>
      </c>
      <c r="AS18" s="21"/>
      <c r="AT18" s="21">
        <v>4</v>
      </c>
      <c r="AU18" s="21"/>
      <c r="AW18" s="22"/>
      <c r="AY18" s="23"/>
      <c r="BA18" s="22"/>
    </row>
    <row r="19" spans="1:53" s="9" customFormat="1" ht="34.5">
      <c r="A19" s="15" t="s">
        <v>6</v>
      </c>
      <c r="B19" s="16" t="s">
        <v>76</v>
      </c>
      <c r="C19" s="17" t="s">
        <v>124</v>
      </c>
      <c r="D19" s="18">
        <f t="shared" si="4"/>
        <v>75</v>
      </c>
      <c r="E19" s="18">
        <f t="shared" si="5"/>
        <v>40</v>
      </c>
      <c r="F19" s="19">
        <f t="shared" si="6"/>
        <v>0</v>
      </c>
      <c r="G19" s="19">
        <f t="shared" si="7"/>
        <v>30</v>
      </c>
      <c r="H19" s="20">
        <v>30</v>
      </c>
      <c r="I19" s="20"/>
      <c r="J19" s="20"/>
      <c r="K19" s="20"/>
      <c r="L19" s="19">
        <f t="shared" si="8"/>
        <v>10</v>
      </c>
      <c r="M19" s="18">
        <f t="shared" si="9"/>
        <v>35</v>
      </c>
      <c r="N19" s="21"/>
      <c r="O19" s="21"/>
      <c r="P19" s="21"/>
      <c r="Q19" s="21"/>
      <c r="R19" s="21"/>
      <c r="S19" s="21">
        <v>30</v>
      </c>
      <c r="T19" s="21">
        <v>10</v>
      </c>
      <c r="U19" s="21">
        <v>35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2</v>
      </c>
      <c r="AS19" s="21"/>
      <c r="AT19" s="21">
        <v>3</v>
      </c>
      <c r="AU19" s="21"/>
      <c r="AW19" s="22"/>
      <c r="AY19" s="23"/>
      <c r="BA19" s="22"/>
    </row>
    <row r="20" spans="1:53" s="9" customFormat="1" ht="34.5">
      <c r="A20" s="15" t="s">
        <v>5</v>
      </c>
      <c r="B20" s="16" t="s">
        <v>77</v>
      </c>
      <c r="C20" s="17" t="s">
        <v>124</v>
      </c>
      <c r="D20" s="18">
        <f t="shared" si="4"/>
        <v>50</v>
      </c>
      <c r="E20" s="18">
        <f t="shared" si="5"/>
        <v>15</v>
      </c>
      <c r="F20" s="19">
        <f t="shared" si="6"/>
        <v>15</v>
      </c>
      <c r="G20" s="19">
        <f t="shared" si="7"/>
        <v>0</v>
      </c>
      <c r="H20" s="20"/>
      <c r="I20" s="20"/>
      <c r="J20" s="20"/>
      <c r="K20" s="20"/>
      <c r="L20" s="19">
        <f t="shared" si="8"/>
        <v>0</v>
      </c>
      <c r="M20" s="18">
        <f t="shared" si="9"/>
        <v>35</v>
      </c>
      <c r="N20" s="21"/>
      <c r="O20" s="21"/>
      <c r="P20" s="21"/>
      <c r="Q20" s="21"/>
      <c r="R20" s="21">
        <v>15</v>
      </c>
      <c r="S20" s="21"/>
      <c r="T20" s="21"/>
      <c r="U20" s="21">
        <v>35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2</v>
      </c>
      <c r="AN20" s="21"/>
      <c r="AO20" s="21"/>
      <c r="AP20" s="21"/>
      <c r="AQ20" s="21"/>
      <c r="AR20" s="21">
        <v>1</v>
      </c>
      <c r="AS20" s="21"/>
      <c r="AT20" s="21">
        <v>2</v>
      </c>
      <c r="AU20" s="21"/>
      <c r="AW20" s="22"/>
      <c r="AY20" s="23"/>
      <c r="BA20" s="22"/>
    </row>
    <row r="21" spans="1:53" s="9" customFormat="1" ht="34.5">
      <c r="A21" s="15" t="s">
        <v>20</v>
      </c>
      <c r="B21" s="16" t="s">
        <v>78</v>
      </c>
      <c r="C21" s="17" t="s">
        <v>127</v>
      </c>
      <c r="D21" s="18">
        <f t="shared" si="4"/>
        <v>75</v>
      </c>
      <c r="E21" s="18">
        <f t="shared" si="5"/>
        <v>35</v>
      </c>
      <c r="F21" s="19">
        <f t="shared" si="6"/>
        <v>30</v>
      </c>
      <c r="G21" s="19">
        <f t="shared" si="7"/>
        <v>0</v>
      </c>
      <c r="H21" s="20"/>
      <c r="I21" s="20"/>
      <c r="J21" s="20"/>
      <c r="K21" s="20"/>
      <c r="L21" s="19">
        <f t="shared" si="8"/>
        <v>5</v>
      </c>
      <c r="M21" s="18">
        <f t="shared" si="9"/>
        <v>40</v>
      </c>
      <c r="N21" s="21"/>
      <c r="O21" s="21"/>
      <c r="P21" s="21"/>
      <c r="Q21" s="21"/>
      <c r="R21" s="21">
        <v>30</v>
      </c>
      <c r="S21" s="21"/>
      <c r="T21" s="21">
        <v>5</v>
      </c>
      <c r="U21" s="21">
        <v>40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3</v>
      </c>
      <c r="AN21" s="21"/>
      <c r="AO21" s="21"/>
      <c r="AP21" s="21"/>
      <c r="AQ21" s="21"/>
      <c r="AR21" s="21">
        <v>1</v>
      </c>
      <c r="AS21" s="21"/>
      <c r="AT21" s="21">
        <v>3</v>
      </c>
      <c r="AU21" s="21"/>
      <c r="AW21" s="22"/>
      <c r="AY21" s="23"/>
      <c r="BA21" s="22"/>
    </row>
    <row r="22" spans="1:53" s="9" customFormat="1" ht="34.5">
      <c r="A22" s="15" t="s">
        <v>21</v>
      </c>
      <c r="B22" s="16" t="s">
        <v>79</v>
      </c>
      <c r="C22" s="17" t="s">
        <v>128</v>
      </c>
      <c r="D22" s="18">
        <f t="shared" si="4"/>
        <v>50</v>
      </c>
      <c r="E22" s="18">
        <f t="shared" si="5"/>
        <v>20</v>
      </c>
      <c r="F22" s="19">
        <f t="shared" si="6"/>
        <v>15</v>
      </c>
      <c r="G22" s="19">
        <f t="shared" si="7"/>
        <v>0</v>
      </c>
      <c r="H22" s="20"/>
      <c r="I22" s="20"/>
      <c r="J22" s="20"/>
      <c r="K22" s="20"/>
      <c r="L22" s="19">
        <f t="shared" si="8"/>
        <v>5</v>
      </c>
      <c r="M22" s="18">
        <f t="shared" si="9"/>
        <v>30</v>
      </c>
      <c r="N22" s="21">
        <v>15</v>
      </c>
      <c r="O22" s="21"/>
      <c r="P22" s="21">
        <v>5</v>
      </c>
      <c r="Q22" s="21">
        <v>30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2</v>
      </c>
      <c r="AM22" s="21"/>
      <c r="AN22" s="21"/>
      <c r="AO22" s="21"/>
      <c r="AP22" s="21"/>
      <c r="AQ22" s="21"/>
      <c r="AR22" s="21">
        <v>1</v>
      </c>
      <c r="AS22" s="21"/>
      <c r="AT22" s="21">
        <v>2</v>
      </c>
      <c r="AU22" s="21"/>
      <c r="AW22" s="22"/>
      <c r="AY22" s="23"/>
      <c r="BA22" s="22"/>
    </row>
    <row r="23" spans="1:53" s="9" customFormat="1" ht="34.5">
      <c r="A23" s="15" t="s">
        <v>22</v>
      </c>
      <c r="B23" s="16" t="s">
        <v>80</v>
      </c>
      <c r="C23" s="17" t="s">
        <v>123</v>
      </c>
      <c r="D23" s="18">
        <f t="shared" si="4"/>
        <v>75</v>
      </c>
      <c r="E23" s="18">
        <f t="shared" si="5"/>
        <v>55</v>
      </c>
      <c r="F23" s="19">
        <f t="shared" si="6"/>
        <v>30</v>
      </c>
      <c r="G23" s="19">
        <f t="shared" si="7"/>
        <v>15</v>
      </c>
      <c r="H23" s="20">
        <v>15</v>
      </c>
      <c r="I23" s="20"/>
      <c r="J23" s="20"/>
      <c r="K23" s="20"/>
      <c r="L23" s="19">
        <f t="shared" si="8"/>
        <v>10</v>
      </c>
      <c r="M23" s="18">
        <f t="shared" si="9"/>
        <v>20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30</v>
      </c>
      <c r="AA23" s="21">
        <v>15</v>
      </c>
      <c r="AB23" s="21">
        <v>10</v>
      </c>
      <c r="AC23" s="21">
        <v>20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3</v>
      </c>
      <c r="AP23" s="21"/>
      <c r="AQ23" s="21"/>
      <c r="AR23" s="21">
        <v>2</v>
      </c>
      <c r="AS23" s="21"/>
      <c r="AT23" s="21"/>
      <c r="AU23" s="21"/>
      <c r="AW23" s="22"/>
      <c r="AY23" s="23"/>
      <c r="BA23" s="22"/>
    </row>
    <row r="24" spans="1:53" s="9" customFormat="1" ht="34.5">
      <c r="A24" s="15" t="s">
        <v>23</v>
      </c>
      <c r="B24" s="16" t="s">
        <v>81</v>
      </c>
      <c r="C24" s="17" t="s">
        <v>125</v>
      </c>
      <c r="D24" s="18">
        <f t="shared" si="4"/>
        <v>75</v>
      </c>
      <c r="E24" s="18">
        <f t="shared" si="5"/>
        <v>40</v>
      </c>
      <c r="F24" s="19">
        <f t="shared" si="6"/>
        <v>0</v>
      </c>
      <c r="G24" s="19">
        <f t="shared" si="7"/>
        <v>30</v>
      </c>
      <c r="H24" s="38">
        <v>30</v>
      </c>
      <c r="I24" s="20"/>
      <c r="J24" s="20"/>
      <c r="K24" s="20"/>
      <c r="L24" s="19">
        <f t="shared" si="8"/>
        <v>10</v>
      </c>
      <c r="M24" s="18">
        <f t="shared" si="9"/>
        <v>35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30</v>
      </c>
      <c r="AF24" s="21">
        <v>10</v>
      </c>
      <c r="AG24" s="21">
        <v>35</v>
      </c>
      <c r="AH24" s="21"/>
      <c r="AI24" s="21"/>
      <c r="AJ24" s="21"/>
      <c r="AK24" s="21"/>
      <c r="AL24" s="21"/>
      <c r="AM24" s="21"/>
      <c r="AN24" s="21"/>
      <c r="AO24" s="21"/>
      <c r="AP24" s="21">
        <v>3</v>
      </c>
      <c r="AQ24" s="21"/>
      <c r="AR24" s="21">
        <v>2</v>
      </c>
      <c r="AS24" s="21"/>
      <c r="AT24" s="21">
        <v>3</v>
      </c>
      <c r="AU24" s="21"/>
      <c r="AW24" s="22"/>
      <c r="AY24" s="23"/>
      <c r="BA24" s="22"/>
    </row>
    <row r="25" spans="1:53" s="9" customFormat="1" ht="34.5">
      <c r="A25" s="15" t="s">
        <v>24</v>
      </c>
      <c r="B25" s="16" t="s">
        <v>82</v>
      </c>
      <c r="C25" s="17" t="s">
        <v>129</v>
      </c>
      <c r="D25" s="18">
        <f t="shared" si="4"/>
        <v>50</v>
      </c>
      <c r="E25" s="18">
        <f t="shared" si="5"/>
        <v>30</v>
      </c>
      <c r="F25" s="19">
        <f t="shared" si="6"/>
        <v>30</v>
      </c>
      <c r="G25" s="19">
        <f t="shared" si="7"/>
        <v>0</v>
      </c>
      <c r="H25" s="20"/>
      <c r="I25" s="20"/>
      <c r="J25" s="20"/>
      <c r="K25" s="20"/>
      <c r="L25" s="19">
        <f t="shared" si="8"/>
        <v>0</v>
      </c>
      <c r="M25" s="18">
        <f t="shared" si="9"/>
        <v>20</v>
      </c>
      <c r="N25" s="21"/>
      <c r="O25" s="21"/>
      <c r="P25" s="21"/>
      <c r="Q25" s="21"/>
      <c r="R25" s="21"/>
      <c r="S25" s="21"/>
      <c r="T25" s="21"/>
      <c r="U25" s="21"/>
      <c r="V25" s="21">
        <v>30</v>
      </c>
      <c r="W25" s="21"/>
      <c r="X25" s="21"/>
      <c r="Y25" s="21">
        <v>20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2</v>
      </c>
      <c r="AO25" s="21"/>
      <c r="AP25" s="21"/>
      <c r="AQ25" s="21"/>
      <c r="AR25" s="21">
        <v>1</v>
      </c>
      <c r="AS25" s="21"/>
      <c r="AT25" s="21">
        <v>2</v>
      </c>
      <c r="AU25" s="21"/>
      <c r="AW25" s="22"/>
      <c r="AY25" s="23"/>
      <c r="BA25" s="22"/>
    </row>
    <row r="26" spans="1:53" s="9" customFormat="1" ht="34.5">
      <c r="A26" s="15" t="s">
        <v>25</v>
      </c>
      <c r="B26" s="16" t="s">
        <v>83</v>
      </c>
      <c r="C26" s="17" t="s">
        <v>128</v>
      </c>
      <c r="D26" s="18">
        <f t="shared" si="4"/>
        <v>50</v>
      </c>
      <c r="E26" s="18">
        <f t="shared" si="5"/>
        <v>20</v>
      </c>
      <c r="F26" s="19">
        <f t="shared" si="6"/>
        <v>15</v>
      </c>
      <c r="G26" s="19">
        <f t="shared" si="7"/>
        <v>0</v>
      </c>
      <c r="H26" s="20"/>
      <c r="I26" s="20"/>
      <c r="J26" s="20"/>
      <c r="K26" s="20"/>
      <c r="L26" s="19">
        <f t="shared" si="8"/>
        <v>5</v>
      </c>
      <c r="M26" s="18">
        <f t="shared" si="9"/>
        <v>30</v>
      </c>
      <c r="N26" s="21">
        <v>15</v>
      </c>
      <c r="O26" s="21"/>
      <c r="P26" s="21">
        <v>5</v>
      </c>
      <c r="Q26" s="21">
        <v>30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>
        <v>2</v>
      </c>
      <c r="AM26" s="21"/>
      <c r="AN26" s="21"/>
      <c r="AO26" s="21"/>
      <c r="AP26" s="21"/>
      <c r="AQ26" s="21"/>
      <c r="AR26" s="21">
        <v>1</v>
      </c>
      <c r="AS26" s="21"/>
      <c r="AT26" s="21">
        <v>2</v>
      </c>
      <c r="AU26" s="21"/>
      <c r="AW26" s="22"/>
      <c r="AY26" s="23"/>
      <c r="BA26" s="22"/>
    </row>
    <row r="27" spans="1:53" s="9" customFormat="1" ht="34.5">
      <c r="A27" s="15" t="s">
        <v>26</v>
      </c>
      <c r="B27" s="16" t="s">
        <v>84</v>
      </c>
      <c r="C27" s="17" t="s">
        <v>124</v>
      </c>
      <c r="D27" s="18">
        <f t="shared" si="4"/>
        <v>50</v>
      </c>
      <c r="E27" s="18">
        <f t="shared" si="5"/>
        <v>20</v>
      </c>
      <c r="F27" s="19">
        <f t="shared" si="6"/>
        <v>15</v>
      </c>
      <c r="G27" s="19">
        <f t="shared" si="7"/>
        <v>0</v>
      </c>
      <c r="H27" s="20"/>
      <c r="I27" s="20"/>
      <c r="J27" s="20"/>
      <c r="K27" s="20"/>
      <c r="L27" s="19">
        <f t="shared" si="8"/>
        <v>5</v>
      </c>
      <c r="M27" s="18">
        <f t="shared" si="9"/>
        <v>30</v>
      </c>
      <c r="N27" s="21"/>
      <c r="O27" s="21"/>
      <c r="P27" s="21"/>
      <c r="Q27" s="21"/>
      <c r="R27" s="21">
        <v>15</v>
      </c>
      <c r="S27" s="21"/>
      <c r="T27" s="21">
        <v>5</v>
      </c>
      <c r="U27" s="21">
        <v>30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>
        <v>2</v>
      </c>
      <c r="AN27" s="21"/>
      <c r="AO27" s="21"/>
      <c r="AP27" s="21"/>
      <c r="AQ27" s="21"/>
      <c r="AR27" s="21">
        <v>1</v>
      </c>
      <c r="AS27" s="21"/>
      <c r="AT27" s="21">
        <v>2</v>
      </c>
      <c r="AU27" s="21"/>
      <c r="AW27" s="22"/>
      <c r="AY27" s="23"/>
      <c r="BA27" s="22"/>
    </row>
    <row r="28" spans="1:53" s="24" customFormat="1" ht="44.25">
      <c r="A28" s="8" t="s">
        <v>19</v>
      </c>
      <c r="B28" s="12" t="s">
        <v>38</v>
      </c>
      <c r="C28" s="8"/>
      <c r="D28" s="13">
        <f aca="true" t="shared" si="10" ref="D28:AU28">SUM(D29:D50)</f>
        <v>2400</v>
      </c>
      <c r="E28" s="13">
        <f t="shared" si="10"/>
        <v>1175</v>
      </c>
      <c r="F28" s="13">
        <f t="shared" si="10"/>
        <v>270</v>
      </c>
      <c r="G28" s="13">
        <f t="shared" si="10"/>
        <v>680</v>
      </c>
      <c r="H28" s="13">
        <f t="shared" si="10"/>
        <v>365</v>
      </c>
      <c r="I28" s="13">
        <f t="shared" si="10"/>
        <v>165</v>
      </c>
      <c r="J28" s="13">
        <f t="shared" si="10"/>
        <v>120</v>
      </c>
      <c r="K28" s="13">
        <f t="shared" si="10"/>
        <v>30</v>
      </c>
      <c r="L28" s="13">
        <f t="shared" si="10"/>
        <v>225</v>
      </c>
      <c r="M28" s="13">
        <f t="shared" si="10"/>
        <v>1225</v>
      </c>
      <c r="N28" s="13">
        <f t="shared" si="10"/>
        <v>90</v>
      </c>
      <c r="O28" s="13">
        <f t="shared" si="10"/>
        <v>50</v>
      </c>
      <c r="P28" s="13">
        <f t="shared" si="10"/>
        <v>30</v>
      </c>
      <c r="Q28" s="13">
        <f t="shared" si="10"/>
        <v>130</v>
      </c>
      <c r="R28" s="13">
        <f t="shared" si="10"/>
        <v>45</v>
      </c>
      <c r="S28" s="13">
        <f t="shared" si="10"/>
        <v>75</v>
      </c>
      <c r="T28" s="13">
        <f t="shared" si="10"/>
        <v>25</v>
      </c>
      <c r="U28" s="13">
        <f t="shared" si="10"/>
        <v>205</v>
      </c>
      <c r="V28" s="13">
        <f t="shared" si="10"/>
        <v>90</v>
      </c>
      <c r="W28" s="13">
        <f t="shared" si="10"/>
        <v>180</v>
      </c>
      <c r="X28" s="13">
        <f t="shared" si="10"/>
        <v>70</v>
      </c>
      <c r="Y28" s="13">
        <f t="shared" si="10"/>
        <v>260</v>
      </c>
      <c r="Z28" s="13">
        <f t="shared" si="10"/>
        <v>30</v>
      </c>
      <c r="AA28" s="13">
        <f t="shared" si="10"/>
        <v>225</v>
      </c>
      <c r="AB28" s="13">
        <f t="shared" si="10"/>
        <v>50</v>
      </c>
      <c r="AC28" s="13">
        <f t="shared" si="10"/>
        <v>270</v>
      </c>
      <c r="AD28" s="13">
        <f t="shared" si="10"/>
        <v>15</v>
      </c>
      <c r="AE28" s="13">
        <f t="shared" si="10"/>
        <v>75</v>
      </c>
      <c r="AF28" s="13">
        <f t="shared" si="10"/>
        <v>30</v>
      </c>
      <c r="AG28" s="13">
        <f t="shared" si="10"/>
        <v>105</v>
      </c>
      <c r="AH28" s="13">
        <f t="shared" si="10"/>
        <v>0</v>
      </c>
      <c r="AI28" s="13">
        <f t="shared" si="10"/>
        <v>75</v>
      </c>
      <c r="AJ28" s="13">
        <f t="shared" si="10"/>
        <v>20</v>
      </c>
      <c r="AK28" s="13">
        <f t="shared" si="10"/>
        <v>255</v>
      </c>
      <c r="AL28" s="13">
        <f t="shared" si="10"/>
        <v>12</v>
      </c>
      <c r="AM28" s="13">
        <f t="shared" si="10"/>
        <v>14</v>
      </c>
      <c r="AN28" s="13">
        <f t="shared" si="10"/>
        <v>24</v>
      </c>
      <c r="AO28" s="13">
        <f t="shared" si="10"/>
        <v>23</v>
      </c>
      <c r="AP28" s="13">
        <f t="shared" si="10"/>
        <v>9</v>
      </c>
      <c r="AQ28" s="13">
        <f t="shared" si="10"/>
        <v>14</v>
      </c>
      <c r="AR28" s="13">
        <f t="shared" si="10"/>
        <v>48</v>
      </c>
      <c r="AS28" s="13">
        <f t="shared" si="10"/>
        <v>96</v>
      </c>
      <c r="AT28" s="13">
        <f t="shared" si="10"/>
        <v>0</v>
      </c>
      <c r="AU28" s="13">
        <f t="shared" si="10"/>
        <v>27</v>
      </c>
      <c r="AW28" s="22"/>
      <c r="AY28" s="23"/>
      <c r="BA28" s="22"/>
    </row>
    <row r="29" spans="1:53" s="9" customFormat="1" ht="34.5">
      <c r="A29" s="15" t="s">
        <v>10</v>
      </c>
      <c r="B29" s="16" t="s">
        <v>137</v>
      </c>
      <c r="C29" s="17" t="s">
        <v>124</v>
      </c>
      <c r="D29" s="18">
        <f aca="true" t="shared" si="11" ref="D29:D50">SUM(E29,M29)</f>
        <v>50</v>
      </c>
      <c r="E29" s="18">
        <f aca="true" t="shared" si="12" ref="E29:E50">SUM(F29:G29,L29)</f>
        <v>25</v>
      </c>
      <c r="F29" s="19">
        <f aca="true" t="shared" si="13" ref="F29:F50">SUM(N29,R29,V29,Z29,AD29,AH29)</f>
        <v>15</v>
      </c>
      <c r="G29" s="19">
        <f aca="true" t="shared" si="14" ref="G29:G50">SUM(O29,S29,W29,AA29,AE29,AI29)</f>
        <v>0</v>
      </c>
      <c r="H29" s="20"/>
      <c r="I29" s="20"/>
      <c r="J29" s="20"/>
      <c r="K29" s="20"/>
      <c r="L29" s="19">
        <f aca="true" t="shared" si="15" ref="L29:L50">SUM(P29,T29,X29,AB29,AF29,AJ29)</f>
        <v>10</v>
      </c>
      <c r="M29" s="18">
        <f aca="true" t="shared" si="16" ref="M29:M50">SUM(Q29,U29,Y29,AC29,AG29,AK29)</f>
        <v>25</v>
      </c>
      <c r="N29" s="21"/>
      <c r="O29" s="21"/>
      <c r="P29" s="21"/>
      <c r="Q29" s="21"/>
      <c r="R29" s="21">
        <v>15</v>
      </c>
      <c r="S29" s="21"/>
      <c r="T29" s="21">
        <v>10</v>
      </c>
      <c r="U29" s="21">
        <v>25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2</v>
      </c>
      <c r="AN29" s="21"/>
      <c r="AO29" s="21"/>
      <c r="AP29" s="21"/>
      <c r="AQ29" s="21"/>
      <c r="AR29" s="21">
        <v>1</v>
      </c>
      <c r="AS29" s="21">
        <v>2</v>
      </c>
      <c r="AT29" s="21"/>
      <c r="AU29" s="21"/>
      <c r="AW29" s="22"/>
      <c r="AY29" s="23"/>
      <c r="BA29" s="22"/>
    </row>
    <row r="30" spans="1:53" s="9" customFormat="1" ht="34.5">
      <c r="A30" s="15" t="s">
        <v>9</v>
      </c>
      <c r="B30" s="16" t="s">
        <v>85</v>
      </c>
      <c r="C30" s="17" t="s">
        <v>130</v>
      </c>
      <c r="D30" s="18">
        <f t="shared" si="11"/>
        <v>175</v>
      </c>
      <c r="E30" s="18">
        <f t="shared" si="12"/>
        <v>120</v>
      </c>
      <c r="F30" s="19">
        <f t="shared" si="13"/>
        <v>45</v>
      </c>
      <c r="G30" s="19">
        <f t="shared" si="14"/>
        <v>50</v>
      </c>
      <c r="H30" s="20">
        <v>50</v>
      </c>
      <c r="I30" s="20"/>
      <c r="J30" s="20"/>
      <c r="K30" s="20"/>
      <c r="L30" s="19">
        <f t="shared" si="15"/>
        <v>25</v>
      </c>
      <c r="M30" s="18">
        <f t="shared" si="16"/>
        <v>55</v>
      </c>
      <c r="N30" s="21">
        <v>30</v>
      </c>
      <c r="O30" s="21">
        <v>20</v>
      </c>
      <c r="P30" s="21">
        <v>15</v>
      </c>
      <c r="Q30" s="21">
        <v>35</v>
      </c>
      <c r="R30" s="21">
        <v>15</v>
      </c>
      <c r="S30" s="21">
        <v>30</v>
      </c>
      <c r="T30" s="21">
        <v>10</v>
      </c>
      <c r="U30" s="21">
        <v>20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>
        <v>4</v>
      </c>
      <c r="AM30" s="21">
        <v>3</v>
      </c>
      <c r="AN30" s="21"/>
      <c r="AO30" s="21"/>
      <c r="AP30" s="21"/>
      <c r="AQ30" s="21"/>
      <c r="AR30" s="21">
        <v>5</v>
      </c>
      <c r="AS30" s="21">
        <v>7</v>
      </c>
      <c r="AT30" s="21"/>
      <c r="AU30" s="21"/>
      <c r="AW30" s="22"/>
      <c r="AY30" s="23"/>
      <c r="BA30" s="22"/>
    </row>
    <row r="31" spans="1:53" s="9" customFormat="1" ht="34.5">
      <c r="A31" s="15" t="s">
        <v>8</v>
      </c>
      <c r="B31" s="16" t="s">
        <v>86</v>
      </c>
      <c r="C31" s="17" t="s">
        <v>131</v>
      </c>
      <c r="D31" s="18">
        <f t="shared" si="11"/>
        <v>225</v>
      </c>
      <c r="E31" s="18">
        <f t="shared" si="12"/>
        <v>140</v>
      </c>
      <c r="F31" s="19">
        <f t="shared" si="13"/>
        <v>45</v>
      </c>
      <c r="G31" s="19">
        <f t="shared" si="14"/>
        <v>60</v>
      </c>
      <c r="H31" s="20">
        <v>60</v>
      </c>
      <c r="I31" s="20"/>
      <c r="J31" s="20"/>
      <c r="K31" s="20"/>
      <c r="L31" s="19">
        <f t="shared" si="15"/>
        <v>35</v>
      </c>
      <c r="M31" s="18">
        <f t="shared" si="16"/>
        <v>85</v>
      </c>
      <c r="N31" s="21"/>
      <c r="O31" s="21"/>
      <c r="P31" s="21"/>
      <c r="Q31" s="21"/>
      <c r="R31" s="21"/>
      <c r="S31" s="21"/>
      <c r="T31" s="21"/>
      <c r="U31" s="21"/>
      <c r="V31" s="21">
        <v>30</v>
      </c>
      <c r="W31" s="21">
        <v>30</v>
      </c>
      <c r="X31" s="21">
        <v>20</v>
      </c>
      <c r="Y31" s="21">
        <v>45</v>
      </c>
      <c r="Z31" s="21">
        <v>15</v>
      </c>
      <c r="AA31" s="21">
        <v>30</v>
      </c>
      <c r="AB31" s="21">
        <v>15</v>
      </c>
      <c r="AC31" s="21">
        <v>40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5</v>
      </c>
      <c r="AO31" s="21">
        <v>4</v>
      </c>
      <c r="AP31" s="21"/>
      <c r="AQ31" s="21"/>
      <c r="AR31" s="21">
        <v>6</v>
      </c>
      <c r="AS31" s="21">
        <v>9</v>
      </c>
      <c r="AT31" s="21"/>
      <c r="AU31" s="21"/>
      <c r="AW31" s="22"/>
      <c r="AY31" s="23"/>
      <c r="BA31" s="22"/>
    </row>
    <row r="32" spans="1:53" s="9" customFormat="1" ht="34.5">
      <c r="A32" s="15" t="s">
        <v>7</v>
      </c>
      <c r="B32" s="16" t="s">
        <v>87</v>
      </c>
      <c r="C32" s="17" t="s">
        <v>122</v>
      </c>
      <c r="D32" s="18">
        <f t="shared" si="11"/>
        <v>75</v>
      </c>
      <c r="E32" s="18">
        <f t="shared" si="12"/>
        <v>40</v>
      </c>
      <c r="F32" s="19">
        <f t="shared" si="13"/>
        <v>0</v>
      </c>
      <c r="G32" s="19">
        <f t="shared" si="14"/>
        <v>30</v>
      </c>
      <c r="H32" s="20">
        <v>30</v>
      </c>
      <c r="I32" s="20"/>
      <c r="J32" s="20"/>
      <c r="K32" s="20"/>
      <c r="L32" s="19">
        <f t="shared" si="15"/>
        <v>10</v>
      </c>
      <c r="M32" s="18">
        <f t="shared" si="16"/>
        <v>35</v>
      </c>
      <c r="N32" s="21"/>
      <c r="O32" s="21"/>
      <c r="P32" s="21"/>
      <c r="Q32" s="21"/>
      <c r="R32" s="21"/>
      <c r="S32" s="21"/>
      <c r="T32" s="21"/>
      <c r="U32" s="21"/>
      <c r="V32" s="21"/>
      <c r="W32" s="21">
        <v>30</v>
      </c>
      <c r="X32" s="21">
        <v>10</v>
      </c>
      <c r="Y32" s="21">
        <v>35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3</v>
      </c>
      <c r="AO32" s="21"/>
      <c r="AP32" s="21"/>
      <c r="AQ32" s="21"/>
      <c r="AR32" s="21">
        <v>2</v>
      </c>
      <c r="AS32" s="21">
        <v>3</v>
      </c>
      <c r="AT32" s="21"/>
      <c r="AU32" s="21"/>
      <c r="AW32" s="22"/>
      <c r="AY32" s="23"/>
      <c r="BA32" s="22"/>
    </row>
    <row r="33" spans="1:53" s="9" customFormat="1" ht="34.5">
      <c r="A33" s="15" t="s">
        <v>6</v>
      </c>
      <c r="B33" s="16" t="s">
        <v>88</v>
      </c>
      <c r="C33" s="17" t="s">
        <v>131</v>
      </c>
      <c r="D33" s="18">
        <f t="shared" si="11"/>
        <v>125</v>
      </c>
      <c r="E33" s="18">
        <f t="shared" si="12"/>
        <v>75</v>
      </c>
      <c r="F33" s="19">
        <f t="shared" si="13"/>
        <v>0</v>
      </c>
      <c r="G33" s="19">
        <f t="shared" si="14"/>
        <v>60</v>
      </c>
      <c r="H33" s="20"/>
      <c r="I33" s="20"/>
      <c r="J33" s="20">
        <v>30</v>
      </c>
      <c r="K33" s="20">
        <v>30</v>
      </c>
      <c r="L33" s="19">
        <f t="shared" si="15"/>
        <v>15</v>
      </c>
      <c r="M33" s="18">
        <f t="shared" si="16"/>
        <v>50</v>
      </c>
      <c r="N33" s="21"/>
      <c r="O33" s="21"/>
      <c r="P33" s="21"/>
      <c r="Q33" s="21"/>
      <c r="R33" s="21"/>
      <c r="S33" s="21"/>
      <c r="T33" s="21"/>
      <c r="U33" s="21"/>
      <c r="V33" s="21"/>
      <c r="W33" s="21">
        <v>30</v>
      </c>
      <c r="X33" s="21">
        <v>10</v>
      </c>
      <c r="Y33" s="21">
        <v>35</v>
      </c>
      <c r="Z33" s="21"/>
      <c r="AA33" s="21">
        <v>30</v>
      </c>
      <c r="AB33" s="21">
        <v>5</v>
      </c>
      <c r="AC33" s="21">
        <v>15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3</v>
      </c>
      <c r="AO33" s="21">
        <v>2</v>
      </c>
      <c r="AP33" s="21"/>
      <c r="AQ33" s="21"/>
      <c r="AR33" s="21">
        <v>3</v>
      </c>
      <c r="AS33" s="21">
        <v>5</v>
      </c>
      <c r="AT33" s="21"/>
      <c r="AU33" s="21"/>
      <c r="AW33" s="22"/>
      <c r="AY33" s="23"/>
      <c r="BA33" s="22"/>
    </row>
    <row r="34" spans="1:53" s="9" customFormat="1" ht="34.5">
      <c r="A34" s="15" t="s">
        <v>5</v>
      </c>
      <c r="B34" s="16" t="s">
        <v>89</v>
      </c>
      <c r="C34" s="17" t="s">
        <v>135</v>
      </c>
      <c r="D34" s="18">
        <f t="shared" si="11"/>
        <v>75</v>
      </c>
      <c r="E34" s="18">
        <f t="shared" si="12"/>
        <v>50</v>
      </c>
      <c r="F34" s="19">
        <f t="shared" si="13"/>
        <v>0</v>
      </c>
      <c r="G34" s="19">
        <f t="shared" si="14"/>
        <v>45</v>
      </c>
      <c r="H34" s="20">
        <v>45</v>
      </c>
      <c r="I34" s="20"/>
      <c r="J34" s="20"/>
      <c r="K34" s="20"/>
      <c r="L34" s="19">
        <f t="shared" si="15"/>
        <v>5</v>
      </c>
      <c r="M34" s="18">
        <f t="shared" si="16"/>
        <v>25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>
        <v>45</v>
      </c>
      <c r="AB34" s="21">
        <v>5</v>
      </c>
      <c r="AC34" s="21">
        <v>25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3</v>
      </c>
      <c r="AP34" s="21"/>
      <c r="AQ34" s="21"/>
      <c r="AR34" s="21">
        <v>2</v>
      </c>
      <c r="AS34" s="21">
        <v>3</v>
      </c>
      <c r="AT34" s="21"/>
      <c r="AU34" s="21"/>
      <c r="AW34" s="22"/>
      <c r="AY34" s="23"/>
      <c r="BA34" s="22"/>
    </row>
    <row r="35" spans="1:53" s="9" customFormat="1" ht="34.5">
      <c r="A35" s="15" t="s">
        <v>20</v>
      </c>
      <c r="B35" s="16" t="s">
        <v>90</v>
      </c>
      <c r="C35" s="17" t="s">
        <v>122</v>
      </c>
      <c r="D35" s="18">
        <f t="shared" si="11"/>
        <v>50</v>
      </c>
      <c r="E35" s="18">
        <f t="shared" si="12"/>
        <v>20</v>
      </c>
      <c r="F35" s="19">
        <f t="shared" si="13"/>
        <v>0</v>
      </c>
      <c r="G35" s="19">
        <f t="shared" si="14"/>
        <v>15</v>
      </c>
      <c r="H35" s="20">
        <v>15</v>
      </c>
      <c r="I35" s="20"/>
      <c r="J35" s="20"/>
      <c r="K35" s="20"/>
      <c r="L35" s="19">
        <f t="shared" si="15"/>
        <v>5</v>
      </c>
      <c r="M35" s="18">
        <f t="shared" si="16"/>
        <v>30</v>
      </c>
      <c r="N35" s="21"/>
      <c r="O35" s="21"/>
      <c r="P35" s="21"/>
      <c r="Q35" s="21"/>
      <c r="R35" s="21"/>
      <c r="S35" s="21"/>
      <c r="T35" s="21"/>
      <c r="U35" s="21"/>
      <c r="V35" s="21"/>
      <c r="W35" s="21">
        <v>15</v>
      </c>
      <c r="X35" s="21">
        <v>5</v>
      </c>
      <c r="Y35" s="21">
        <v>30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>
        <v>2</v>
      </c>
      <c r="AO35" s="21"/>
      <c r="AP35" s="21"/>
      <c r="AQ35" s="21"/>
      <c r="AR35" s="21">
        <v>1</v>
      </c>
      <c r="AS35" s="21">
        <v>2</v>
      </c>
      <c r="AT35" s="21"/>
      <c r="AU35" s="21"/>
      <c r="AW35" s="22"/>
      <c r="AY35" s="23"/>
      <c r="BA35" s="22"/>
    </row>
    <row r="36" spans="1:53" s="9" customFormat="1" ht="34.5">
      <c r="A36" s="15" t="s">
        <v>21</v>
      </c>
      <c r="B36" s="16" t="s">
        <v>91</v>
      </c>
      <c r="C36" s="17" t="s">
        <v>125</v>
      </c>
      <c r="D36" s="18">
        <f t="shared" si="11"/>
        <v>50</v>
      </c>
      <c r="E36" s="18">
        <f t="shared" si="12"/>
        <v>25</v>
      </c>
      <c r="F36" s="19">
        <f t="shared" si="13"/>
        <v>0</v>
      </c>
      <c r="G36" s="19">
        <f t="shared" si="14"/>
        <v>15</v>
      </c>
      <c r="H36" s="38">
        <v>15</v>
      </c>
      <c r="I36" s="20"/>
      <c r="J36" s="20"/>
      <c r="K36" s="20"/>
      <c r="L36" s="19">
        <f t="shared" si="15"/>
        <v>10</v>
      </c>
      <c r="M36" s="18">
        <f t="shared" si="16"/>
        <v>25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>
        <v>15</v>
      </c>
      <c r="AF36" s="21">
        <v>10</v>
      </c>
      <c r="AG36" s="21">
        <v>25</v>
      </c>
      <c r="AH36" s="21"/>
      <c r="AI36" s="21"/>
      <c r="AJ36" s="21"/>
      <c r="AK36" s="21"/>
      <c r="AL36" s="21"/>
      <c r="AM36" s="21"/>
      <c r="AN36" s="21"/>
      <c r="AO36" s="21"/>
      <c r="AP36" s="21">
        <v>2</v>
      </c>
      <c r="AQ36" s="21"/>
      <c r="AR36" s="21">
        <v>1</v>
      </c>
      <c r="AS36" s="21">
        <v>2</v>
      </c>
      <c r="AT36" s="21"/>
      <c r="AU36" s="21"/>
      <c r="AW36" s="22"/>
      <c r="AY36" s="23"/>
      <c r="BA36" s="22"/>
    </row>
    <row r="37" spans="1:53" s="9" customFormat="1" ht="34.5">
      <c r="A37" s="15" t="s">
        <v>22</v>
      </c>
      <c r="B37" s="16" t="s">
        <v>92</v>
      </c>
      <c r="C37" s="17" t="s">
        <v>126</v>
      </c>
      <c r="D37" s="18">
        <f t="shared" si="11"/>
        <v>100</v>
      </c>
      <c r="E37" s="18">
        <f t="shared" si="12"/>
        <v>55</v>
      </c>
      <c r="F37" s="19">
        <f t="shared" si="13"/>
        <v>30</v>
      </c>
      <c r="G37" s="19">
        <f t="shared" si="14"/>
        <v>15</v>
      </c>
      <c r="H37" s="20">
        <v>15</v>
      </c>
      <c r="I37" s="20"/>
      <c r="J37" s="20"/>
      <c r="K37" s="20"/>
      <c r="L37" s="19">
        <f t="shared" si="15"/>
        <v>10</v>
      </c>
      <c r="M37" s="18">
        <f t="shared" si="16"/>
        <v>45</v>
      </c>
      <c r="N37" s="21">
        <v>30</v>
      </c>
      <c r="O37" s="21">
        <v>15</v>
      </c>
      <c r="P37" s="21">
        <v>10</v>
      </c>
      <c r="Q37" s="21">
        <v>45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4</v>
      </c>
      <c r="AM37" s="21"/>
      <c r="AN37" s="21"/>
      <c r="AO37" s="21"/>
      <c r="AP37" s="21"/>
      <c r="AQ37" s="21"/>
      <c r="AR37" s="21">
        <v>2</v>
      </c>
      <c r="AS37" s="21">
        <v>4</v>
      </c>
      <c r="AT37" s="21"/>
      <c r="AU37" s="21"/>
      <c r="AW37" s="22"/>
      <c r="AY37" s="23"/>
      <c r="BA37" s="22"/>
    </row>
    <row r="38" spans="1:53" s="9" customFormat="1" ht="34.5">
      <c r="A38" s="15" t="s">
        <v>23</v>
      </c>
      <c r="B38" s="16" t="s">
        <v>93</v>
      </c>
      <c r="C38" s="17" t="s">
        <v>128</v>
      </c>
      <c r="D38" s="18">
        <f t="shared" si="11"/>
        <v>50</v>
      </c>
      <c r="E38" s="18">
        <f t="shared" si="12"/>
        <v>35</v>
      </c>
      <c r="F38" s="19">
        <f t="shared" si="13"/>
        <v>30</v>
      </c>
      <c r="G38" s="19">
        <f t="shared" si="14"/>
        <v>0</v>
      </c>
      <c r="H38" s="20"/>
      <c r="I38" s="20"/>
      <c r="J38" s="20"/>
      <c r="K38" s="20"/>
      <c r="L38" s="19">
        <f t="shared" si="15"/>
        <v>5</v>
      </c>
      <c r="M38" s="18">
        <f t="shared" si="16"/>
        <v>15</v>
      </c>
      <c r="N38" s="21">
        <v>30</v>
      </c>
      <c r="O38" s="21"/>
      <c r="P38" s="21">
        <v>5</v>
      </c>
      <c r="Q38" s="21">
        <v>15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>
        <v>2</v>
      </c>
      <c r="AM38" s="21"/>
      <c r="AN38" s="21"/>
      <c r="AO38" s="21"/>
      <c r="AP38" s="21"/>
      <c r="AQ38" s="21"/>
      <c r="AR38" s="21">
        <v>1</v>
      </c>
      <c r="AS38" s="21">
        <v>2</v>
      </c>
      <c r="AT38" s="21"/>
      <c r="AU38" s="21"/>
      <c r="AW38" s="22"/>
      <c r="AY38" s="23"/>
      <c r="BA38" s="22"/>
    </row>
    <row r="39" spans="1:53" s="9" customFormat="1" ht="34.5">
      <c r="A39" s="15" t="s">
        <v>24</v>
      </c>
      <c r="B39" s="16" t="s">
        <v>94</v>
      </c>
      <c r="C39" s="17" t="s">
        <v>127</v>
      </c>
      <c r="D39" s="18">
        <f t="shared" si="11"/>
        <v>50</v>
      </c>
      <c r="E39" s="18">
        <f t="shared" si="12"/>
        <v>30</v>
      </c>
      <c r="F39" s="19">
        <f t="shared" si="13"/>
        <v>15</v>
      </c>
      <c r="G39" s="19">
        <f t="shared" si="14"/>
        <v>15</v>
      </c>
      <c r="H39" s="20">
        <v>15</v>
      </c>
      <c r="I39" s="20"/>
      <c r="J39" s="20"/>
      <c r="K39" s="20"/>
      <c r="L39" s="19">
        <f t="shared" si="15"/>
        <v>0</v>
      </c>
      <c r="M39" s="18">
        <f t="shared" si="16"/>
        <v>20</v>
      </c>
      <c r="N39" s="21"/>
      <c r="O39" s="21"/>
      <c r="P39" s="21"/>
      <c r="Q39" s="21"/>
      <c r="R39" s="21">
        <v>15</v>
      </c>
      <c r="S39" s="21">
        <v>15</v>
      </c>
      <c r="T39" s="21"/>
      <c r="U39" s="21">
        <v>20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>
        <v>2</v>
      </c>
      <c r="AN39" s="21"/>
      <c r="AO39" s="21"/>
      <c r="AP39" s="21"/>
      <c r="AQ39" s="21"/>
      <c r="AR39" s="21">
        <v>1</v>
      </c>
      <c r="AS39" s="21">
        <v>2</v>
      </c>
      <c r="AT39" s="21"/>
      <c r="AU39" s="21"/>
      <c r="AW39" s="22"/>
      <c r="AY39" s="23"/>
      <c r="BA39" s="22"/>
    </row>
    <row r="40" spans="1:53" s="9" customFormat="1" ht="34.5">
      <c r="A40" s="15" t="s">
        <v>25</v>
      </c>
      <c r="B40" s="16" t="s">
        <v>95</v>
      </c>
      <c r="C40" s="17" t="s">
        <v>122</v>
      </c>
      <c r="D40" s="18">
        <f t="shared" si="11"/>
        <v>75</v>
      </c>
      <c r="E40" s="18">
        <f t="shared" si="12"/>
        <v>60</v>
      </c>
      <c r="F40" s="19">
        <f t="shared" si="13"/>
        <v>30</v>
      </c>
      <c r="G40" s="19">
        <f t="shared" si="14"/>
        <v>30</v>
      </c>
      <c r="H40" s="20">
        <v>30</v>
      </c>
      <c r="I40" s="20"/>
      <c r="J40" s="20"/>
      <c r="K40" s="20"/>
      <c r="L40" s="19">
        <f t="shared" si="15"/>
        <v>0</v>
      </c>
      <c r="M40" s="18">
        <f t="shared" si="16"/>
        <v>15</v>
      </c>
      <c r="N40" s="21"/>
      <c r="O40" s="21"/>
      <c r="P40" s="21"/>
      <c r="Q40" s="21"/>
      <c r="R40" s="21"/>
      <c r="S40" s="21"/>
      <c r="T40" s="21"/>
      <c r="U40" s="21"/>
      <c r="V40" s="21">
        <v>30</v>
      </c>
      <c r="W40" s="21">
        <v>30</v>
      </c>
      <c r="X40" s="21"/>
      <c r="Y40" s="21">
        <v>15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3</v>
      </c>
      <c r="AO40" s="21"/>
      <c r="AP40" s="21"/>
      <c r="AQ40" s="21"/>
      <c r="AR40" s="21">
        <v>2</v>
      </c>
      <c r="AS40" s="21">
        <v>3</v>
      </c>
      <c r="AT40" s="21"/>
      <c r="AU40" s="21"/>
      <c r="AW40" s="22"/>
      <c r="AY40" s="23"/>
      <c r="BA40" s="22"/>
    </row>
    <row r="41" spans="1:53" s="9" customFormat="1" ht="34.5">
      <c r="A41" s="15" t="s">
        <v>26</v>
      </c>
      <c r="B41" s="16" t="s">
        <v>96</v>
      </c>
      <c r="C41" s="17" t="s">
        <v>131</v>
      </c>
      <c r="D41" s="18">
        <f t="shared" si="11"/>
        <v>175</v>
      </c>
      <c r="E41" s="18">
        <f t="shared" si="12"/>
        <v>115</v>
      </c>
      <c r="F41" s="19">
        <f t="shared" si="13"/>
        <v>0</v>
      </c>
      <c r="G41" s="19">
        <f t="shared" si="14"/>
        <v>90</v>
      </c>
      <c r="H41" s="20"/>
      <c r="I41" s="20">
        <v>90</v>
      </c>
      <c r="J41" s="20"/>
      <c r="K41" s="20"/>
      <c r="L41" s="19">
        <f t="shared" si="15"/>
        <v>25</v>
      </c>
      <c r="M41" s="18">
        <f t="shared" si="16"/>
        <v>60</v>
      </c>
      <c r="N41" s="21"/>
      <c r="O41" s="21"/>
      <c r="P41" s="21"/>
      <c r="Q41" s="21"/>
      <c r="R41" s="21"/>
      <c r="S41" s="21"/>
      <c r="T41" s="21"/>
      <c r="U41" s="21"/>
      <c r="V41" s="21"/>
      <c r="W41" s="21">
        <v>45</v>
      </c>
      <c r="X41" s="21">
        <v>15</v>
      </c>
      <c r="Y41" s="21">
        <v>40</v>
      </c>
      <c r="Z41" s="21"/>
      <c r="AA41" s="21">
        <v>45</v>
      </c>
      <c r="AB41" s="21">
        <v>10</v>
      </c>
      <c r="AC41" s="21">
        <v>20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>
        <v>4</v>
      </c>
      <c r="AO41" s="21">
        <v>3</v>
      </c>
      <c r="AP41" s="21"/>
      <c r="AQ41" s="21"/>
      <c r="AR41" s="21">
        <v>5</v>
      </c>
      <c r="AS41" s="21">
        <v>7</v>
      </c>
      <c r="AT41" s="21"/>
      <c r="AU41" s="21"/>
      <c r="AW41" s="22"/>
      <c r="AY41" s="23"/>
      <c r="BA41" s="22"/>
    </row>
    <row r="42" spans="1:53" s="9" customFormat="1" ht="34.5">
      <c r="A42" s="15" t="s">
        <v>27</v>
      </c>
      <c r="B42" s="16" t="s">
        <v>97</v>
      </c>
      <c r="C42" s="17" t="s">
        <v>135</v>
      </c>
      <c r="D42" s="18">
        <f t="shared" si="11"/>
        <v>50</v>
      </c>
      <c r="E42" s="18">
        <f t="shared" si="12"/>
        <v>30</v>
      </c>
      <c r="F42" s="19">
        <f t="shared" si="13"/>
        <v>0</v>
      </c>
      <c r="G42" s="19">
        <f t="shared" si="14"/>
        <v>30</v>
      </c>
      <c r="H42" s="20"/>
      <c r="I42" s="20">
        <v>30</v>
      </c>
      <c r="J42" s="20"/>
      <c r="K42" s="20"/>
      <c r="L42" s="19">
        <f t="shared" si="15"/>
        <v>0</v>
      </c>
      <c r="M42" s="18">
        <f t="shared" si="16"/>
        <v>20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30</v>
      </c>
      <c r="AB42" s="21"/>
      <c r="AC42" s="21">
        <v>20</v>
      </c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>
        <v>2</v>
      </c>
      <c r="AP42" s="21"/>
      <c r="AQ42" s="21"/>
      <c r="AR42" s="21">
        <v>1</v>
      </c>
      <c r="AS42" s="21">
        <v>2</v>
      </c>
      <c r="AT42" s="21"/>
      <c r="AU42" s="21"/>
      <c r="AW42" s="22"/>
      <c r="AY42" s="23"/>
      <c r="BA42" s="22"/>
    </row>
    <row r="43" spans="1:53" s="9" customFormat="1" ht="34.5">
      <c r="A43" s="15" t="s">
        <v>28</v>
      </c>
      <c r="B43" s="16" t="s">
        <v>98</v>
      </c>
      <c r="C43" s="17" t="s">
        <v>128</v>
      </c>
      <c r="D43" s="18">
        <f t="shared" si="11"/>
        <v>50</v>
      </c>
      <c r="E43" s="18">
        <f t="shared" si="12"/>
        <v>15</v>
      </c>
      <c r="F43" s="19">
        <f t="shared" si="13"/>
        <v>0</v>
      </c>
      <c r="G43" s="19">
        <f t="shared" si="14"/>
        <v>15</v>
      </c>
      <c r="H43" s="20"/>
      <c r="I43" s="20">
        <v>15</v>
      </c>
      <c r="J43" s="20"/>
      <c r="K43" s="20"/>
      <c r="L43" s="19">
        <f t="shared" si="15"/>
        <v>0</v>
      </c>
      <c r="M43" s="18">
        <f t="shared" si="16"/>
        <v>35</v>
      </c>
      <c r="N43" s="21"/>
      <c r="O43" s="21">
        <v>15</v>
      </c>
      <c r="P43" s="21"/>
      <c r="Q43" s="21">
        <v>35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2</v>
      </c>
      <c r="AM43" s="21"/>
      <c r="AN43" s="21"/>
      <c r="AO43" s="21"/>
      <c r="AP43" s="21"/>
      <c r="AQ43" s="21"/>
      <c r="AR43" s="21">
        <v>1</v>
      </c>
      <c r="AS43" s="21">
        <v>2</v>
      </c>
      <c r="AT43" s="21"/>
      <c r="AU43" s="21"/>
      <c r="AW43" s="22"/>
      <c r="AY43" s="23"/>
      <c r="BA43" s="22"/>
    </row>
    <row r="44" spans="1:53" s="9" customFormat="1" ht="34.5">
      <c r="A44" s="15" t="s">
        <v>65</v>
      </c>
      <c r="B44" s="16" t="s">
        <v>99</v>
      </c>
      <c r="C44" s="17" t="s">
        <v>124</v>
      </c>
      <c r="D44" s="18">
        <f t="shared" si="11"/>
        <v>50</v>
      </c>
      <c r="E44" s="18">
        <f t="shared" si="12"/>
        <v>30</v>
      </c>
      <c r="F44" s="19">
        <f t="shared" si="13"/>
        <v>0</v>
      </c>
      <c r="G44" s="19">
        <f t="shared" si="14"/>
        <v>30</v>
      </c>
      <c r="H44" s="20"/>
      <c r="I44" s="20">
        <v>30</v>
      </c>
      <c r="J44" s="20"/>
      <c r="K44" s="20"/>
      <c r="L44" s="19">
        <f t="shared" si="15"/>
        <v>0</v>
      </c>
      <c r="M44" s="18">
        <f t="shared" si="16"/>
        <v>20</v>
      </c>
      <c r="N44" s="21"/>
      <c r="O44" s="21"/>
      <c r="P44" s="21"/>
      <c r="Q44" s="21"/>
      <c r="R44" s="21"/>
      <c r="S44" s="21">
        <v>30</v>
      </c>
      <c r="T44" s="21"/>
      <c r="U44" s="21">
        <v>20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>
        <v>2</v>
      </c>
      <c r="AN44" s="21"/>
      <c r="AO44" s="21"/>
      <c r="AP44" s="21"/>
      <c r="AQ44" s="21"/>
      <c r="AR44" s="21">
        <v>1</v>
      </c>
      <c r="AS44" s="21">
        <v>2</v>
      </c>
      <c r="AT44" s="21"/>
      <c r="AU44" s="21"/>
      <c r="AW44" s="22"/>
      <c r="AY44" s="23"/>
      <c r="BA44" s="22"/>
    </row>
    <row r="45" spans="1:53" s="9" customFormat="1" ht="34.5">
      <c r="A45" s="15" t="s">
        <v>68</v>
      </c>
      <c r="B45" s="16" t="s">
        <v>154</v>
      </c>
      <c r="C45" s="17" t="s">
        <v>123</v>
      </c>
      <c r="D45" s="18">
        <f t="shared" si="11"/>
        <v>75</v>
      </c>
      <c r="E45" s="18">
        <f t="shared" si="12"/>
        <v>55</v>
      </c>
      <c r="F45" s="19">
        <f t="shared" si="13"/>
        <v>15</v>
      </c>
      <c r="G45" s="19">
        <f t="shared" si="14"/>
        <v>30</v>
      </c>
      <c r="H45" s="20">
        <v>30</v>
      </c>
      <c r="I45" s="20"/>
      <c r="J45" s="20"/>
      <c r="K45" s="20"/>
      <c r="L45" s="19">
        <f t="shared" si="15"/>
        <v>10</v>
      </c>
      <c r="M45" s="18">
        <f t="shared" si="16"/>
        <v>20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15</v>
      </c>
      <c r="AA45" s="21">
        <v>30</v>
      </c>
      <c r="AB45" s="21">
        <v>10</v>
      </c>
      <c r="AC45" s="21">
        <v>20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3</v>
      </c>
      <c r="AP45" s="21"/>
      <c r="AQ45" s="21"/>
      <c r="AR45" s="21">
        <v>2</v>
      </c>
      <c r="AS45" s="21">
        <v>3</v>
      </c>
      <c r="AT45" s="21"/>
      <c r="AU45" s="21"/>
      <c r="AW45" s="22"/>
      <c r="AY45" s="23"/>
      <c r="BA45" s="22"/>
    </row>
    <row r="46" spans="1:53" s="9" customFormat="1" ht="34.5">
      <c r="A46" s="15" t="s">
        <v>69</v>
      </c>
      <c r="B46" s="16" t="s">
        <v>100</v>
      </c>
      <c r="C46" s="17" t="s">
        <v>129</v>
      </c>
      <c r="D46" s="18">
        <f t="shared" si="11"/>
        <v>100</v>
      </c>
      <c r="E46" s="18">
        <f t="shared" si="12"/>
        <v>40</v>
      </c>
      <c r="F46" s="19">
        <f t="shared" si="13"/>
        <v>30</v>
      </c>
      <c r="G46" s="19">
        <f t="shared" si="14"/>
        <v>0</v>
      </c>
      <c r="H46" s="20"/>
      <c r="I46" s="20"/>
      <c r="J46" s="20"/>
      <c r="K46" s="20"/>
      <c r="L46" s="19">
        <f t="shared" si="15"/>
        <v>10</v>
      </c>
      <c r="M46" s="18">
        <f t="shared" si="16"/>
        <v>60</v>
      </c>
      <c r="N46" s="21"/>
      <c r="O46" s="21"/>
      <c r="P46" s="21"/>
      <c r="Q46" s="21"/>
      <c r="R46" s="21"/>
      <c r="S46" s="21"/>
      <c r="T46" s="21"/>
      <c r="U46" s="21"/>
      <c r="V46" s="21">
        <v>30</v>
      </c>
      <c r="W46" s="21"/>
      <c r="X46" s="21">
        <v>10</v>
      </c>
      <c r="Y46" s="21">
        <v>60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>
        <v>4</v>
      </c>
      <c r="AO46" s="21"/>
      <c r="AP46" s="21"/>
      <c r="AQ46" s="21"/>
      <c r="AR46" s="21">
        <v>2</v>
      </c>
      <c r="AS46" s="21">
        <v>4</v>
      </c>
      <c r="AT46" s="21"/>
      <c r="AU46" s="21"/>
      <c r="AW46" s="22"/>
      <c r="AY46" s="23"/>
      <c r="BA46" s="22"/>
    </row>
    <row r="47" spans="1:53" s="9" customFormat="1" ht="34.5">
      <c r="A47" s="15" t="s">
        <v>70</v>
      </c>
      <c r="B47" s="16" t="s">
        <v>188</v>
      </c>
      <c r="C47" s="70" t="s">
        <v>187</v>
      </c>
      <c r="D47" s="18">
        <f t="shared" si="11"/>
        <v>100</v>
      </c>
      <c r="E47" s="18">
        <f>SUM(F47,G47,L47)</f>
        <v>70</v>
      </c>
      <c r="F47" s="19">
        <f t="shared" si="13"/>
        <v>0</v>
      </c>
      <c r="G47" s="19">
        <f t="shared" si="14"/>
        <v>60</v>
      </c>
      <c r="H47" s="38">
        <v>60</v>
      </c>
      <c r="I47" s="71"/>
      <c r="J47" s="71"/>
      <c r="K47" s="71"/>
      <c r="L47" s="19">
        <f t="shared" si="15"/>
        <v>10</v>
      </c>
      <c r="M47" s="18">
        <f t="shared" si="16"/>
        <v>30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>
        <v>30</v>
      </c>
      <c r="AF47" s="21">
        <v>5</v>
      </c>
      <c r="AG47" s="21">
        <v>15</v>
      </c>
      <c r="AH47" s="21"/>
      <c r="AI47" s="21">
        <v>30</v>
      </c>
      <c r="AJ47" s="21">
        <v>5</v>
      </c>
      <c r="AK47" s="21">
        <v>15</v>
      </c>
      <c r="AL47" s="21"/>
      <c r="AM47" s="21"/>
      <c r="AN47" s="21"/>
      <c r="AO47" s="21"/>
      <c r="AP47" s="21">
        <v>2</v>
      </c>
      <c r="AQ47" s="21">
        <v>2</v>
      </c>
      <c r="AR47" s="72">
        <v>2</v>
      </c>
      <c r="AS47" s="21">
        <v>4</v>
      </c>
      <c r="AT47" s="21"/>
      <c r="AU47" s="21"/>
      <c r="AW47" s="22"/>
      <c r="AY47" s="23"/>
      <c r="BA47" s="22"/>
    </row>
    <row r="48" spans="1:53" s="9" customFormat="1" ht="34.5">
      <c r="A48" s="15" t="s">
        <v>71</v>
      </c>
      <c r="B48" s="16" t="s">
        <v>138</v>
      </c>
      <c r="C48" s="17" t="s">
        <v>125</v>
      </c>
      <c r="D48" s="18">
        <f t="shared" si="11"/>
        <v>25</v>
      </c>
      <c r="E48" s="18">
        <f t="shared" si="12"/>
        <v>15</v>
      </c>
      <c r="F48" s="19">
        <f t="shared" si="13"/>
        <v>15</v>
      </c>
      <c r="G48" s="19">
        <f t="shared" si="14"/>
        <v>0</v>
      </c>
      <c r="H48" s="20"/>
      <c r="I48" s="20"/>
      <c r="J48" s="20"/>
      <c r="K48" s="20"/>
      <c r="L48" s="19">
        <f t="shared" si="15"/>
        <v>0</v>
      </c>
      <c r="M48" s="18">
        <f t="shared" si="16"/>
        <v>10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>
        <v>15</v>
      </c>
      <c r="AE48" s="21"/>
      <c r="AF48" s="21"/>
      <c r="AG48" s="21">
        <v>10</v>
      </c>
      <c r="AH48" s="21"/>
      <c r="AI48" s="21"/>
      <c r="AJ48" s="21"/>
      <c r="AK48" s="21"/>
      <c r="AL48" s="21"/>
      <c r="AM48" s="21"/>
      <c r="AN48" s="21"/>
      <c r="AO48" s="21"/>
      <c r="AP48" s="21">
        <v>1</v>
      </c>
      <c r="AQ48" s="21"/>
      <c r="AR48" s="21">
        <v>1</v>
      </c>
      <c r="AS48" s="21">
        <v>1</v>
      </c>
      <c r="AT48" s="21"/>
      <c r="AU48" s="21"/>
      <c r="AW48" s="22"/>
      <c r="AY48" s="23"/>
      <c r="BA48" s="22"/>
    </row>
    <row r="49" spans="1:53" s="9" customFormat="1" ht="34.5">
      <c r="A49" s="15" t="s">
        <v>139</v>
      </c>
      <c r="B49" s="16" t="s">
        <v>140</v>
      </c>
      <c r="C49" s="17" t="s">
        <v>145</v>
      </c>
      <c r="D49" s="18">
        <f t="shared" si="11"/>
        <v>300</v>
      </c>
      <c r="E49" s="18">
        <f t="shared" si="12"/>
        <v>115</v>
      </c>
      <c r="F49" s="19">
        <f t="shared" si="13"/>
        <v>0</v>
      </c>
      <c r="G49" s="19">
        <f t="shared" si="14"/>
        <v>90</v>
      </c>
      <c r="H49" s="20"/>
      <c r="I49" s="20"/>
      <c r="J49" s="20">
        <v>90</v>
      </c>
      <c r="K49" s="20"/>
      <c r="L49" s="19">
        <f t="shared" si="15"/>
        <v>25</v>
      </c>
      <c r="M49" s="18">
        <f t="shared" si="16"/>
        <v>185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v>15</v>
      </c>
      <c r="AB49" s="21"/>
      <c r="AC49" s="21">
        <v>10</v>
      </c>
      <c r="AD49" s="21"/>
      <c r="AE49" s="21">
        <v>30</v>
      </c>
      <c r="AF49" s="21">
        <v>15</v>
      </c>
      <c r="AG49" s="21">
        <v>55</v>
      </c>
      <c r="AH49" s="21"/>
      <c r="AI49" s="21">
        <v>45</v>
      </c>
      <c r="AJ49" s="21">
        <v>10</v>
      </c>
      <c r="AK49" s="21">
        <v>120</v>
      </c>
      <c r="AL49" s="21"/>
      <c r="AM49" s="21"/>
      <c r="AN49" s="21"/>
      <c r="AO49" s="21">
        <v>1</v>
      </c>
      <c r="AP49" s="21">
        <v>4</v>
      </c>
      <c r="AQ49" s="21">
        <v>7</v>
      </c>
      <c r="AR49" s="21">
        <v>5</v>
      </c>
      <c r="AS49" s="21">
        <v>12</v>
      </c>
      <c r="AT49" s="21"/>
      <c r="AU49" s="21">
        <v>12</v>
      </c>
      <c r="AW49" s="22"/>
      <c r="AY49" s="23"/>
      <c r="BA49" s="22"/>
    </row>
    <row r="50" spans="1:53" s="9" customFormat="1" ht="34.5">
      <c r="A50" s="15" t="s">
        <v>186</v>
      </c>
      <c r="B50" s="16" t="s">
        <v>141</v>
      </c>
      <c r="C50" s="17" t="s">
        <v>134</v>
      </c>
      <c r="D50" s="18">
        <f t="shared" si="11"/>
        <v>375</v>
      </c>
      <c r="E50" s="18">
        <f t="shared" si="12"/>
        <v>15</v>
      </c>
      <c r="F50" s="19">
        <f t="shared" si="13"/>
        <v>0</v>
      </c>
      <c r="G50" s="19">
        <f t="shared" si="14"/>
        <v>0</v>
      </c>
      <c r="H50" s="20"/>
      <c r="I50" s="20"/>
      <c r="J50" s="20"/>
      <c r="K50" s="20"/>
      <c r="L50" s="19">
        <f t="shared" si="15"/>
        <v>15</v>
      </c>
      <c r="M50" s="18">
        <f t="shared" si="16"/>
        <v>360</v>
      </c>
      <c r="N50" s="21"/>
      <c r="O50" s="21"/>
      <c r="P50" s="21"/>
      <c r="Q50" s="21"/>
      <c r="R50" s="21"/>
      <c r="S50" s="21"/>
      <c r="T50" s="21">
        <v>5</v>
      </c>
      <c r="U50" s="21">
        <v>120</v>
      </c>
      <c r="V50" s="21"/>
      <c r="W50" s="21"/>
      <c r="X50" s="21"/>
      <c r="Y50" s="21"/>
      <c r="Z50" s="21"/>
      <c r="AA50" s="21"/>
      <c r="AB50" s="21">
        <v>5</v>
      </c>
      <c r="AC50" s="21">
        <v>120</v>
      </c>
      <c r="AD50" s="21"/>
      <c r="AE50" s="21"/>
      <c r="AF50" s="21"/>
      <c r="AG50" s="21"/>
      <c r="AH50" s="21"/>
      <c r="AI50" s="21"/>
      <c r="AJ50" s="21">
        <v>5</v>
      </c>
      <c r="AK50" s="21">
        <v>120</v>
      </c>
      <c r="AL50" s="21"/>
      <c r="AM50" s="21">
        <v>5</v>
      </c>
      <c r="AN50" s="21"/>
      <c r="AO50" s="21">
        <v>5</v>
      </c>
      <c r="AP50" s="21"/>
      <c r="AQ50" s="21">
        <v>5</v>
      </c>
      <c r="AR50" s="21">
        <v>1</v>
      </c>
      <c r="AS50" s="21">
        <v>15</v>
      </c>
      <c r="AT50" s="21"/>
      <c r="AU50" s="21">
        <v>15</v>
      </c>
      <c r="AW50" s="22"/>
      <c r="AY50" s="23"/>
      <c r="BA50" s="22"/>
    </row>
    <row r="51" spans="1:53" s="14" customFormat="1" ht="44.25">
      <c r="A51" s="8" t="s">
        <v>61</v>
      </c>
      <c r="B51" s="12" t="s">
        <v>148</v>
      </c>
      <c r="C51" s="8"/>
      <c r="D51" s="13">
        <f>SUM(D52:D62)</f>
        <v>800</v>
      </c>
      <c r="E51" s="13">
        <f aca="true" t="shared" si="17" ref="E51:AU51">SUM(E52:E62)</f>
        <v>360</v>
      </c>
      <c r="F51" s="13">
        <f t="shared" si="17"/>
        <v>60</v>
      </c>
      <c r="G51" s="13">
        <f t="shared" si="17"/>
        <v>240</v>
      </c>
      <c r="H51" s="13">
        <f t="shared" si="17"/>
        <v>165</v>
      </c>
      <c r="I51" s="13">
        <f t="shared" si="17"/>
        <v>15</v>
      </c>
      <c r="J51" s="13">
        <f t="shared" si="17"/>
        <v>15</v>
      </c>
      <c r="K51" s="13">
        <f t="shared" si="17"/>
        <v>45</v>
      </c>
      <c r="L51" s="13">
        <f t="shared" si="17"/>
        <v>60</v>
      </c>
      <c r="M51" s="13">
        <f t="shared" si="17"/>
        <v>440</v>
      </c>
      <c r="N51" s="13">
        <f t="shared" si="17"/>
        <v>0</v>
      </c>
      <c r="O51" s="13">
        <f t="shared" si="17"/>
        <v>0</v>
      </c>
      <c r="P51" s="13">
        <f t="shared" si="17"/>
        <v>0</v>
      </c>
      <c r="Q51" s="13">
        <f t="shared" si="17"/>
        <v>0</v>
      </c>
      <c r="R51" s="13">
        <f t="shared" si="17"/>
        <v>0</v>
      </c>
      <c r="S51" s="13">
        <f t="shared" si="17"/>
        <v>0</v>
      </c>
      <c r="T51" s="13">
        <f t="shared" si="17"/>
        <v>0</v>
      </c>
      <c r="U51" s="13">
        <f t="shared" si="17"/>
        <v>0</v>
      </c>
      <c r="V51" s="13">
        <f t="shared" si="17"/>
        <v>0</v>
      </c>
      <c r="W51" s="13">
        <f t="shared" si="17"/>
        <v>0</v>
      </c>
      <c r="X51" s="13">
        <f t="shared" si="17"/>
        <v>0</v>
      </c>
      <c r="Y51" s="13">
        <f t="shared" si="17"/>
        <v>0</v>
      </c>
      <c r="Z51" s="13">
        <f t="shared" si="17"/>
        <v>0</v>
      </c>
      <c r="AA51" s="13">
        <f t="shared" si="17"/>
        <v>0</v>
      </c>
      <c r="AB51" s="13">
        <f t="shared" si="17"/>
        <v>0</v>
      </c>
      <c r="AC51" s="13">
        <f t="shared" si="17"/>
        <v>0</v>
      </c>
      <c r="AD51" s="13">
        <f t="shared" si="17"/>
        <v>15</v>
      </c>
      <c r="AE51" s="13">
        <f t="shared" si="17"/>
        <v>135</v>
      </c>
      <c r="AF51" s="13">
        <f t="shared" si="17"/>
        <v>10</v>
      </c>
      <c r="AG51" s="13">
        <f t="shared" si="17"/>
        <v>240</v>
      </c>
      <c r="AH51" s="13">
        <f t="shared" si="17"/>
        <v>45</v>
      </c>
      <c r="AI51" s="13">
        <f t="shared" si="17"/>
        <v>105</v>
      </c>
      <c r="AJ51" s="13">
        <f t="shared" si="17"/>
        <v>50</v>
      </c>
      <c r="AK51" s="13">
        <f t="shared" si="17"/>
        <v>200</v>
      </c>
      <c r="AL51" s="13">
        <f t="shared" si="17"/>
        <v>0</v>
      </c>
      <c r="AM51" s="13">
        <f t="shared" si="17"/>
        <v>0</v>
      </c>
      <c r="AN51" s="13">
        <f t="shared" si="17"/>
        <v>0</v>
      </c>
      <c r="AO51" s="13">
        <f t="shared" si="17"/>
        <v>0</v>
      </c>
      <c r="AP51" s="13">
        <f t="shared" si="17"/>
        <v>16</v>
      </c>
      <c r="AQ51" s="13">
        <f t="shared" si="17"/>
        <v>16</v>
      </c>
      <c r="AR51" s="13">
        <f>SUM(AR52:AR62)</f>
        <v>15</v>
      </c>
      <c r="AS51" s="13">
        <f t="shared" si="17"/>
        <v>32</v>
      </c>
      <c r="AT51" s="13">
        <f t="shared" si="17"/>
        <v>0</v>
      </c>
      <c r="AU51" s="13">
        <f t="shared" si="17"/>
        <v>32</v>
      </c>
      <c r="AW51" s="22"/>
      <c r="AX51" s="9"/>
      <c r="AY51" s="23"/>
      <c r="AZ51" s="9"/>
      <c r="BA51" s="22"/>
    </row>
    <row r="52" spans="1:53" s="9" customFormat="1" ht="34.5">
      <c r="A52" s="15" t="s">
        <v>10</v>
      </c>
      <c r="B52" s="16" t="s">
        <v>101</v>
      </c>
      <c r="C52" s="17" t="s">
        <v>132</v>
      </c>
      <c r="D52" s="18">
        <f aca="true" t="shared" si="18" ref="D52:D62">SUM(E52,M52)</f>
        <v>75</v>
      </c>
      <c r="E52" s="18">
        <f aca="true" t="shared" si="19" ref="E52:E62">SUM(F52:G52,L52)</f>
        <v>40</v>
      </c>
      <c r="F52" s="19">
        <f aca="true" t="shared" si="20" ref="F52:F62">SUM(N52,R52,V52,Z52,AD52,AH52)</f>
        <v>0</v>
      </c>
      <c r="G52" s="19">
        <f aca="true" t="shared" si="21" ref="G52:G62">SUM(O52,S52,W52,AA52,AE52,AI52)</f>
        <v>30</v>
      </c>
      <c r="H52" s="20">
        <v>30</v>
      </c>
      <c r="I52" s="20"/>
      <c r="J52" s="20"/>
      <c r="K52" s="20"/>
      <c r="L52" s="19">
        <f aca="true" t="shared" si="22" ref="L52:L62">SUM(P52,T52,X52,AB52,AF52,AJ52)</f>
        <v>10</v>
      </c>
      <c r="M52" s="18">
        <f aca="true" t="shared" si="23" ref="M52:M62">SUM(Q52,U52,Y52,AC52,AG52,AK52)</f>
        <v>35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30</v>
      </c>
      <c r="AJ52" s="21">
        <v>10</v>
      </c>
      <c r="AK52" s="21">
        <v>35</v>
      </c>
      <c r="AL52" s="21"/>
      <c r="AM52" s="21"/>
      <c r="AN52" s="21"/>
      <c r="AO52" s="21"/>
      <c r="AP52" s="21"/>
      <c r="AQ52" s="21">
        <v>3</v>
      </c>
      <c r="AR52" s="21">
        <v>2</v>
      </c>
      <c r="AS52" s="21">
        <v>3</v>
      </c>
      <c r="AT52" s="21"/>
      <c r="AU52" s="21">
        <v>3</v>
      </c>
      <c r="AW52" s="22"/>
      <c r="AY52" s="23"/>
      <c r="BA52" s="22"/>
    </row>
    <row r="53" spans="1:53" s="9" customFormat="1" ht="34.5">
      <c r="A53" s="15" t="s">
        <v>9</v>
      </c>
      <c r="B53" s="16" t="s">
        <v>102</v>
      </c>
      <c r="C53" s="17" t="s">
        <v>136</v>
      </c>
      <c r="D53" s="18">
        <f t="shared" si="18"/>
        <v>75</v>
      </c>
      <c r="E53" s="18">
        <f t="shared" si="19"/>
        <v>50</v>
      </c>
      <c r="F53" s="19">
        <f t="shared" si="20"/>
        <v>15</v>
      </c>
      <c r="G53" s="19">
        <f t="shared" si="21"/>
        <v>30</v>
      </c>
      <c r="H53" s="20">
        <v>30</v>
      </c>
      <c r="I53" s="20"/>
      <c r="J53" s="20"/>
      <c r="K53" s="20"/>
      <c r="L53" s="19">
        <f t="shared" si="22"/>
        <v>5</v>
      </c>
      <c r="M53" s="18">
        <f t="shared" si="23"/>
        <v>25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>
        <v>15</v>
      </c>
      <c r="AE53" s="21">
        <v>30</v>
      </c>
      <c r="AF53" s="21">
        <v>5</v>
      </c>
      <c r="AG53" s="21">
        <v>25</v>
      </c>
      <c r="AH53" s="21"/>
      <c r="AI53" s="21"/>
      <c r="AJ53" s="21"/>
      <c r="AK53" s="21"/>
      <c r="AL53" s="21"/>
      <c r="AM53" s="21"/>
      <c r="AN53" s="21"/>
      <c r="AO53" s="21"/>
      <c r="AP53" s="21">
        <v>3</v>
      </c>
      <c r="AQ53" s="21"/>
      <c r="AR53" s="21">
        <v>2</v>
      </c>
      <c r="AS53" s="21">
        <v>3</v>
      </c>
      <c r="AT53" s="21"/>
      <c r="AU53" s="21">
        <v>3</v>
      </c>
      <c r="AW53" s="22"/>
      <c r="AY53" s="23"/>
      <c r="BA53" s="22"/>
    </row>
    <row r="54" spans="1:53" s="9" customFormat="1" ht="34.5">
      <c r="A54" s="15" t="s">
        <v>8</v>
      </c>
      <c r="B54" s="16" t="s">
        <v>103</v>
      </c>
      <c r="C54" s="17" t="s">
        <v>132</v>
      </c>
      <c r="D54" s="18">
        <f t="shared" si="18"/>
        <v>50</v>
      </c>
      <c r="E54" s="18">
        <f t="shared" si="19"/>
        <v>15</v>
      </c>
      <c r="F54" s="19">
        <f t="shared" si="20"/>
        <v>15</v>
      </c>
      <c r="G54" s="19">
        <f t="shared" si="21"/>
        <v>0</v>
      </c>
      <c r="H54" s="20"/>
      <c r="I54" s="20"/>
      <c r="J54" s="20"/>
      <c r="K54" s="20"/>
      <c r="L54" s="19">
        <f t="shared" si="22"/>
        <v>0</v>
      </c>
      <c r="M54" s="18">
        <f t="shared" si="23"/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>
        <v>15</v>
      </c>
      <c r="AI54" s="21"/>
      <c r="AJ54" s="21"/>
      <c r="AK54" s="21">
        <v>35</v>
      </c>
      <c r="AL54" s="21"/>
      <c r="AM54" s="21"/>
      <c r="AN54" s="21"/>
      <c r="AO54" s="21"/>
      <c r="AP54" s="21"/>
      <c r="AQ54" s="21">
        <v>2</v>
      </c>
      <c r="AR54" s="21">
        <v>1</v>
      </c>
      <c r="AS54" s="21">
        <v>2</v>
      </c>
      <c r="AT54" s="21"/>
      <c r="AU54" s="21">
        <v>2</v>
      </c>
      <c r="AW54" s="22"/>
      <c r="AY54" s="23"/>
      <c r="BA54" s="22"/>
    </row>
    <row r="55" spans="1:53" s="9" customFormat="1" ht="34.5">
      <c r="A55" s="15" t="s">
        <v>7</v>
      </c>
      <c r="B55" s="16" t="s">
        <v>104</v>
      </c>
      <c r="C55" s="17" t="s">
        <v>132</v>
      </c>
      <c r="D55" s="18">
        <f t="shared" si="18"/>
        <v>75</v>
      </c>
      <c r="E55" s="18">
        <f t="shared" si="19"/>
        <v>40</v>
      </c>
      <c r="F55" s="19">
        <f t="shared" si="20"/>
        <v>0</v>
      </c>
      <c r="G55" s="19">
        <f t="shared" si="21"/>
        <v>30</v>
      </c>
      <c r="H55" s="20">
        <v>30</v>
      </c>
      <c r="I55" s="20"/>
      <c r="J55" s="20"/>
      <c r="K55" s="20"/>
      <c r="L55" s="19">
        <f t="shared" si="22"/>
        <v>10</v>
      </c>
      <c r="M55" s="18">
        <f t="shared" si="23"/>
        <v>35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30</v>
      </c>
      <c r="AJ55" s="21">
        <v>10</v>
      </c>
      <c r="AK55" s="21">
        <v>35</v>
      </c>
      <c r="AL55" s="21"/>
      <c r="AM55" s="21"/>
      <c r="AN55" s="21"/>
      <c r="AO55" s="21"/>
      <c r="AP55" s="21"/>
      <c r="AQ55" s="21">
        <v>3</v>
      </c>
      <c r="AR55" s="21">
        <v>2</v>
      </c>
      <c r="AS55" s="21">
        <v>3</v>
      </c>
      <c r="AT55" s="21"/>
      <c r="AU55" s="21">
        <v>3</v>
      </c>
      <c r="AW55" s="22"/>
      <c r="AY55" s="23"/>
      <c r="BA55" s="22"/>
    </row>
    <row r="56" spans="1:53" s="9" customFormat="1" ht="34.5">
      <c r="A56" s="15" t="s">
        <v>6</v>
      </c>
      <c r="B56" s="16" t="s">
        <v>105</v>
      </c>
      <c r="C56" s="17" t="s">
        <v>125</v>
      </c>
      <c r="D56" s="18">
        <f t="shared" si="18"/>
        <v>75</v>
      </c>
      <c r="E56" s="18">
        <f t="shared" si="19"/>
        <v>30</v>
      </c>
      <c r="F56" s="19">
        <f t="shared" si="20"/>
        <v>0</v>
      </c>
      <c r="G56" s="19">
        <f t="shared" si="21"/>
        <v>30</v>
      </c>
      <c r="H56" s="20">
        <v>30</v>
      </c>
      <c r="I56" s="20"/>
      <c r="J56" s="20"/>
      <c r="K56" s="20"/>
      <c r="L56" s="19">
        <f t="shared" si="22"/>
        <v>0</v>
      </c>
      <c r="M56" s="18">
        <f t="shared" si="23"/>
        <v>45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30</v>
      </c>
      <c r="AF56" s="21"/>
      <c r="AG56" s="21">
        <v>45</v>
      </c>
      <c r="AH56" s="21"/>
      <c r="AI56" s="21"/>
      <c r="AJ56" s="21"/>
      <c r="AK56" s="21"/>
      <c r="AL56" s="21"/>
      <c r="AM56" s="21"/>
      <c r="AN56" s="21"/>
      <c r="AO56" s="21"/>
      <c r="AP56" s="21">
        <v>3</v>
      </c>
      <c r="AQ56" s="21"/>
      <c r="AR56" s="21">
        <v>1</v>
      </c>
      <c r="AS56" s="21">
        <v>3</v>
      </c>
      <c r="AT56" s="21"/>
      <c r="AU56" s="21">
        <v>3</v>
      </c>
      <c r="AW56" s="22"/>
      <c r="AY56" s="23"/>
      <c r="BA56" s="22"/>
    </row>
    <row r="57" spans="1:53" s="9" customFormat="1" ht="34.5">
      <c r="A57" s="15" t="s">
        <v>5</v>
      </c>
      <c r="B57" s="16" t="s">
        <v>106</v>
      </c>
      <c r="C57" s="17" t="s">
        <v>125</v>
      </c>
      <c r="D57" s="18">
        <f t="shared" si="18"/>
        <v>100</v>
      </c>
      <c r="E57" s="18">
        <f t="shared" si="19"/>
        <v>30</v>
      </c>
      <c r="F57" s="19">
        <f t="shared" si="20"/>
        <v>0</v>
      </c>
      <c r="G57" s="19">
        <f t="shared" si="21"/>
        <v>30</v>
      </c>
      <c r="H57" s="20">
        <v>15</v>
      </c>
      <c r="I57" s="20"/>
      <c r="J57" s="20"/>
      <c r="K57" s="20">
        <v>15</v>
      </c>
      <c r="L57" s="19">
        <f t="shared" si="22"/>
        <v>0</v>
      </c>
      <c r="M57" s="18">
        <f t="shared" si="23"/>
        <v>70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>
        <v>30</v>
      </c>
      <c r="AF57" s="21"/>
      <c r="AG57" s="21">
        <v>70</v>
      </c>
      <c r="AH57" s="21"/>
      <c r="AI57" s="21"/>
      <c r="AJ57" s="21"/>
      <c r="AK57" s="21"/>
      <c r="AL57" s="21"/>
      <c r="AM57" s="21"/>
      <c r="AN57" s="21"/>
      <c r="AO57" s="21"/>
      <c r="AP57" s="21">
        <v>4</v>
      </c>
      <c r="AQ57" s="21"/>
      <c r="AR57" s="21">
        <v>1</v>
      </c>
      <c r="AS57" s="21">
        <v>4</v>
      </c>
      <c r="AT57" s="21"/>
      <c r="AU57" s="21">
        <v>4</v>
      </c>
      <c r="AW57" s="22"/>
      <c r="AY57" s="23"/>
      <c r="BA57" s="22"/>
    </row>
    <row r="58" spans="1:53" s="9" customFormat="1" ht="34.5">
      <c r="A58" s="15" t="s">
        <v>20</v>
      </c>
      <c r="B58" s="16" t="s">
        <v>107</v>
      </c>
      <c r="C58" s="17" t="s">
        <v>125</v>
      </c>
      <c r="D58" s="18">
        <f t="shared" si="18"/>
        <v>100</v>
      </c>
      <c r="E58" s="18">
        <f t="shared" si="19"/>
        <v>30</v>
      </c>
      <c r="F58" s="19">
        <f t="shared" si="20"/>
        <v>0</v>
      </c>
      <c r="G58" s="19">
        <f t="shared" si="21"/>
        <v>30</v>
      </c>
      <c r="H58" s="20">
        <v>15</v>
      </c>
      <c r="I58" s="20"/>
      <c r="J58" s="20"/>
      <c r="K58" s="20">
        <v>15</v>
      </c>
      <c r="L58" s="19">
        <f t="shared" si="22"/>
        <v>0</v>
      </c>
      <c r="M58" s="18">
        <f t="shared" si="23"/>
        <v>70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30</v>
      </c>
      <c r="AF58" s="21"/>
      <c r="AG58" s="21">
        <v>70</v>
      </c>
      <c r="AH58" s="21"/>
      <c r="AI58" s="21"/>
      <c r="AJ58" s="21"/>
      <c r="AK58" s="21"/>
      <c r="AL58" s="21"/>
      <c r="AM58" s="21"/>
      <c r="AN58" s="21"/>
      <c r="AO58" s="21"/>
      <c r="AP58" s="21">
        <v>4</v>
      </c>
      <c r="AQ58" s="21"/>
      <c r="AR58" s="21">
        <v>1</v>
      </c>
      <c r="AS58" s="21">
        <v>4</v>
      </c>
      <c r="AT58" s="21"/>
      <c r="AU58" s="21">
        <v>4</v>
      </c>
      <c r="AW58" s="22"/>
      <c r="AY58" s="23"/>
      <c r="BA58" s="22"/>
    </row>
    <row r="59" spans="1:53" s="9" customFormat="1" ht="34.5">
      <c r="A59" s="15" t="s">
        <v>21</v>
      </c>
      <c r="B59" s="16" t="s">
        <v>108</v>
      </c>
      <c r="C59" s="17" t="s">
        <v>132</v>
      </c>
      <c r="D59" s="18">
        <f t="shared" si="18"/>
        <v>75</v>
      </c>
      <c r="E59" s="18">
        <f t="shared" si="19"/>
        <v>40</v>
      </c>
      <c r="F59" s="19">
        <f t="shared" si="20"/>
        <v>0</v>
      </c>
      <c r="G59" s="19">
        <f t="shared" si="21"/>
        <v>30</v>
      </c>
      <c r="H59" s="20"/>
      <c r="I59" s="20"/>
      <c r="J59" s="20">
        <v>15</v>
      </c>
      <c r="K59" s="20">
        <v>15</v>
      </c>
      <c r="L59" s="19">
        <f t="shared" si="22"/>
        <v>10</v>
      </c>
      <c r="M59" s="18">
        <f t="shared" si="23"/>
        <v>35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>
        <v>30</v>
      </c>
      <c r="AJ59" s="21">
        <v>10</v>
      </c>
      <c r="AK59" s="21">
        <v>35</v>
      </c>
      <c r="AL59" s="21"/>
      <c r="AM59" s="21"/>
      <c r="AN59" s="21"/>
      <c r="AO59" s="21"/>
      <c r="AP59" s="21"/>
      <c r="AQ59" s="21">
        <v>3</v>
      </c>
      <c r="AR59" s="21">
        <v>1</v>
      </c>
      <c r="AS59" s="21">
        <v>3</v>
      </c>
      <c r="AT59" s="21"/>
      <c r="AU59" s="21">
        <v>3</v>
      </c>
      <c r="AW59" s="22"/>
      <c r="AY59" s="23"/>
      <c r="BA59" s="22"/>
    </row>
    <row r="60" spans="1:53" s="9" customFormat="1" ht="34.5">
      <c r="A60" s="15" t="s">
        <v>22</v>
      </c>
      <c r="B60" s="16" t="s">
        <v>109</v>
      </c>
      <c r="C60" s="17" t="s">
        <v>132</v>
      </c>
      <c r="D60" s="18">
        <f t="shared" si="18"/>
        <v>75</v>
      </c>
      <c r="E60" s="18">
        <f t="shared" si="19"/>
        <v>45</v>
      </c>
      <c r="F60" s="19">
        <f t="shared" si="20"/>
        <v>30</v>
      </c>
      <c r="G60" s="19">
        <f t="shared" si="21"/>
        <v>0</v>
      </c>
      <c r="H60" s="20"/>
      <c r="I60" s="20"/>
      <c r="J60" s="20"/>
      <c r="K60" s="20"/>
      <c r="L60" s="19">
        <f t="shared" si="22"/>
        <v>15</v>
      </c>
      <c r="M60" s="18">
        <f t="shared" si="23"/>
        <v>30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>
        <v>30</v>
      </c>
      <c r="AI60" s="21"/>
      <c r="AJ60" s="21">
        <v>15</v>
      </c>
      <c r="AK60" s="21">
        <v>30</v>
      </c>
      <c r="AL60" s="21"/>
      <c r="AM60" s="21"/>
      <c r="AN60" s="21"/>
      <c r="AO60" s="21"/>
      <c r="AP60" s="21"/>
      <c r="AQ60" s="21">
        <v>3</v>
      </c>
      <c r="AR60" s="21">
        <v>2</v>
      </c>
      <c r="AS60" s="21">
        <v>3</v>
      </c>
      <c r="AT60" s="21"/>
      <c r="AU60" s="21">
        <v>3</v>
      </c>
      <c r="AW60" s="22"/>
      <c r="AY60" s="23"/>
      <c r="BA60" s="22"/>
    </row>
    <row r="61" spans="1:53" s="9" customFormat="1" ht="34.5">
      <c r="A61" s="15" t="s">
        <v>23</v>
      </c>
      <c r="B61" s="16" t="s">
        <v>142</v>
      </c>
      <c r="C61" s="17" t="s">
        <v>125</v>
      </c>
      <c r="D61" s="18">
        <f t="shared" si="18"/>
        <v>50</v>
      </c>
      <c r="E61" s="18">
        <f t="shared" si="19"/>
        <v>20</v>
      </c>
      <c r="F61" s="19">
        <f t="shared" si="20"/>
        <v>0</v>
      </c>
      <c r="G61" s="19">
        <f t="shared" si="21"/>
        <v>15</v>
      </c>
      <c r="H61" s="20"/>
      <c r="I61" s="20">
        <v>15</v>
      </c>
      <c r="J61" s="20"/>
      <c r="K61" s="20"/>
      <c r="L61" s="19">
        <f t="shared" si="22"/>
        <v>5</v>
      </c>
      <c r="M61" s="18">
        <f t="shared" si="23"/>
        <v>30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>
        <v>15</v>
      </c>
      <c r="AF61" s="21">
        <v>5</v>
      </c>
      <c r="AG61" s="21">
        <v>30</v>
      </c>
      <c r="AH61" s="21"/>
      <c r="AI61" s="21"/>
      <c r="AJ61" s="21"/>
      <c r="AK61" s="21"/>
      <c r="AL61" s="21"/>
      <c r="AM61" s="21"/>
      <c r="AN61" s="21"/>
      <c r="AO61" s="21"/>
      <c r="AP61" s="21">
        <v>2</v>
      </c>
      <c r="AQ61" s="21"/>
      <c r="AR61" s="21">
        <v>1</v>
      </c>
      <c r="AS61" s="21">
        <v>2</v>
      </c>
      <c r="AT61" s="21"/>
      <c r="AU61" s="21">
        <v>2</v>
      </c>
      <c r="AW61" s="22"/>
      <c r="AY61" s="23"/>
      <c r="BA61" s="22"/>
    </row>
    <row r="62" spans="1:53" s="9" customFormat="1" ht="60" customHeight="1">
      <c r="A62" s="15" t="s">
        <v>24</v>
      </c>
      <c r="B62" s="16" t="s">
        <v>146</v>
      </c>
      <c r="C62" s="17" t="s">
        <v>132</v>
      </c>
      <c r="D62" s="18">
        <f t="shared" si="18"/>
        <v>50</v>
      </c>
      <c r="E62" s="18">
        <f t="shared" si="19"/>
        <v>20</v>
      </c>
      <c r="F62" s="19">
        <f t="shared" si="20"/>
        <v>0</v>
      </c>
      <c r="G62" s="19">
        <f t="shared" si="21"/>
        <v>15</v>
      </c>
      <c r="H62" s="20">
        <v>15</v>
      </c>
      <c r="I62" s="20"/>
      <c r="J62" s="20"/>
      <c r="K62" s="20"/>
      <c r="L62" s="19">
        <f t="shared" si="22"/>
        <v>5</v>
      </c>
      <c r="M62" s="18">
        <f t="shared" si="23"/>
        <v>30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15</v>
      </c>
      <c r="AJ62" s="21">
        <v>5</v>
      </c>
      <c r="AK62" s="21">
        <v>30</v>
      </c>
      <c r="AL62" s="21"/>
      <c r="AM62" s="21"/>
      <c r="AN62" s="21"/>
      <c r="AO62" s="21"/>
      <c r="AP62" s="21"/>
      <c r="AQ62" s="21">
        <v>2</v>
      </c>
      <c r="AR62" s="21">
        <v>1</v>
      </c>
      <c r="AS62" s="21">
        <v>2</v>
      </c>
      <c r="AT62" s="21"/>
      <c r="AU62" s="21">
        <v>2</v>
      </c>
      <c r="AW62" s="22"/>
      <c r="AY62" s="23"/>
      <c r="BA62" s="22"/>
    </row>
    <row r="63" spans="1:53" s="14" customFormat="1" ht="44.25">
      <c r="A63" s="8" t="s">
        <v>62</v>
      </c>
      <c r="B63" s="12" t="s">
        <v>149</v>
      </c>
      <c r="C63" s="8"/>
      <c r="D63" s="13">
        <f>SUM(D64:D75)</f>
        <v>800</v>
      </c>
      <c r="E63" s="13">
        <f aca="true" t="shared" si="24" ref="E63:AU63">SUM(E64:E75)</f>
        <v>360</v>
      </c>
      <c r="F63" s="13">
        <f t="shared" si="24"/>
        <v>90</v>
      </c>
      <c r="G63" s="13">
        <f t="shared" si="24"/>
        <v>210</v>
      </c>
      <c r="H63" s="13">
        <f t="shared" si="24"/>
        <v>135</v>
      </c>
      <c r="I63" s="13">
        <f t="shared" si="24"/>
        <v>15</v>
      </c>
      <c r="J63" s="13">
        <f t="shared" si="24"/>
        <v>15</v>
      </c>
      <c r="K63" s="13">
        <f t="shared" si="24"/>
        <v>45</v>
      </c>
      <c r="L63" s="13">
        <f t="shared" si="24"/>
        <v>60</v>
      </c>
      <c r="M63" s="13">
        <f t="shared" si="24"/>
        <v>440</v>
      </c>
      <c r="N63" s="13">
        <f t="shared" si="24"/>
        <v>0</v>
      </c>
      <c r="O63" s="13">
        <f t="shared" si="24"/>
        <v>0</v>
      </c>
      <c r="P63" s="13">
        <f t="shared" si="24"/>
        <v>0</v>
      </c>
      <c r="Q63" s="13">
        <f t="shared" si="24"/>
        <v>0</v>
      </c>
      <c r="R63" s="13">
        <f t="shared" si="24"/>
        <v>0</v>
      </c>
      <c r="S63" s="13">
        <f t="shared" si="24"/>
        <v>0</v>
      </c>
      <c r="T63" s="13">
        <f t="shared" si="24"/>
        <v>0</v>
      </c>
      <c r="U63" s="13">
        <f t="shared" si="24"/>
        <v>0</v>
      </c>
      <c r="V63" s="13">
        <f t="shared" si="24"/>
        <v>0</v>
      </c>
      <c r="W63" s="13">
        <f t="shared" si="24"/>
        <v>0</v>
      </c>
      <c r="X63" s="13">
        <f t="shared" si="24"/>
        <v>0</v>
      </c>
      <c r="Y63" s="13">
        <f t="shared" si="24"/>
        <v>0</v>
      </c>
      <c r="Z63" s="13">
        <f t="shared" si="24"/>
        <v>0</v>
      </c>
      <c r="AA63" s="13">
        <f t="shared" si="24"/>
        <v>0</v>
      </c>
      <c r="AB63" s="13">
        <f t="shared" si="24"/>
        <v>0</v>
      </c>
      <c r="AC63" s="13">
        <f t="shared" si="24"/>
        <v>0</v>
      </c>
      <c r="AD63" s="13">
        <f t="shared" si="24"/>
        <v>45</v>
      </c>
      <c r="AE63" s="13">
        <f t="shared" si="24"/>
        <v>105</v>
      </c>
      <c r="AF63" s="13">
        <f t="shared" si="24"/>
        <v>30</v>
      </c>
      <c r="AG63" s="13">
        <f t="shared" si="24"/>
        <v>220</v>
      </c>
      <c r="AH63" s="13">
        <f t="shared" si="24"/>
        <v>45</v>
      </c>
      <c r="AI63" s="13">
        <f t="shared" si="24"/>
        <v>105</v>
      </c>
      <c r="AJ63" s="13">
        <f t="shared" si="24"/>
        <v>30</v>
      </c>
      <c r="AK63" s="13">
        <f t="shared" si="24"/>
        <v>220</v>
      </c>
      <c r="AL63" s="13">
        <f t="shared" si="24"/>
        <v>0</v>
      </c>
      <c r="AM63" s="13">
        <f t="shared" si="24"/>
        <v>0</v>
      </c>
      <c r="AN63" s="13">
        <f t="shared" si="24"/>
        <v>0</v>
      </c>
      <c r="AO63" s="13">
        <f t="shared" si="24"/>
        <v>0</v>
      </c>
      <c r="AP63" s="13">
        <f t="shared" si="24"/>
        <v>16</v>
      </c>
      <c r="AQ63" s="13">
        <f t="shared" si="24"/>
        <v>16</v>
      </c>
      <c r="AR63" s="13">
        <f>SUM(AR64:AR75)</f>
        <v>15</v>
      </c>
      <c r="AS63" s="13">
        <f t="shared" si="24"/>
        <v>32</v>
      </c>
      <c r="AT63" s="13">
        <f t="shared" si="24"/>
        <v>0</v>
      </c>
      <c r="AU63" s="13">
        <f t="shared" si="24"/>
        <v>32</v>
      </c>
      <c r="AW63" s="22"/>
      <c r="AX63" s="9"/>
      <c r="AY63" s="23"/>
      <c r="AZ63" s="9"/>
      <c r="BA63" s="22"/>
    </row>
    <row r="64" spans="1:53" s="9" customFormat="1" ht="34.5">
      <c r="A64" s="15" t="s">
        <v>10</v>
      </c>
      <c r="B64" s="16" t="s">
        <v>110</v>
      </c>
      <c r="C64" s="17" t="s">
        <v>125</v>
      </c>
      <c r="D64" s="18">
        <f aca="true" t="shared" si="25" ref="D64:D75">SUM(E64,M64)</f>
        <v>75</v>
      </c>
      <c r="E64" s="18">
        <f>SUM(F64:G64,L64)</f>
        <v>45</v>
      </c>
      <c r="F64" s="19">
        <f aca="true" t="shared" si="26" ref="F64:F75">SUM(N64,R64,V64,Z64,AD64,AH64)</f>
        <v>15</v>
      </c>
      <c r="G64" s="19">
        <f aca="true" t="shared" si="27" ref="G64:G75">SUM(O64,S64,W64,AA64,AE64,AI64)</f>
        <v>30</v>
      </c>
      <c r="H64" s="20">
        <v>30</v>
      </c>
      <c r="I64" s="20"/>
      <c r="J64" s="20"/>
      <c r="K64" s="20"/>
      <c r="L64" s="19">
        <f aca="true" t="shared" si="28" ref="L64:L75">SUM(P64,T64,X64,AB64,AF64,AJ64)</f>
        <v>0</v>
      </c>
      <c r="M64" s="18">
        <f aca="true" t="shared" si="29" ref="M64:M75">SUM(Q64,U64,Y64,AC64,AG64,AK64)</f>
        <v>30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v>15</v>
      </c>
      <c r="AE64" s="21">
        <v>30</v>
      </c>
      <c r="AF64" s="21"/>
      <c r="AG64" s="21">
        <v>30</v>
      </c>
      <c r="AH64" s="21"/>
      <c r="AI64" s="21"/>
      <c r="AJ64" s="21"/>
      <c r="AK64" s="21"/>
      <c r="AL64" s="21"/>
      <c r="AM64" s="21"/>
      <c r="AN64" s="21"/>
      <c r="AO64" s="21"/>
      <c r="AP64" s="21">
        <v>3</v>
      </c>
      <c r="AQ64" s="21"/>
      <c r="AR64" s="21">
        <v>2</v>
      </c>
      <c r="AS64" s="21">
        <v>3</v>
      </c>
      <c r="AT64" s="21"/>
      <c r="AU64" s="21">
        <v>3</v>
      </c>
      <c r="AW64" s="22"/>
      <c r="AY64" s="23"/>
      <c r="BA64" s="22"/>
    </row>
    <row r="65" spans="1:53" s="9" customFormat="1" ht="34.5">
      <c r="A65" s="15" t="s">
        <v>9</v>
      </c>
      <c r="B65" s="16" t="s">
        <v>111</v>
      </c>
      <c r="C65" s="17" t="s">
        <v>132</v>
      </c>
      <c r="D65" s="18">
        <f t="shared" si="25"/>
        <v>75</v>
      </c>
      <c r="E65" s="18">
        <f aca="true" t="shared" si="30" ref="E65:E75">SUM(F65:G65,L65)</f>
        <v>40</v>
      </c>
      <c r="F65" s="19">
        <f t="shared" si="26"/>
        <v>0</v>
      </c>
      <c r="G65" s="19">
        <f t="shared" si="27"/>
        <v>30</v>
      </c>
      <c r="H65" s="20">
        <v>30</v>
      </c>
      <c r="I65" s="20"/>
      <c r="J65" s="20"/>
      <c r="K65" s="20"/>
      <c r="L65" s="19">
        <f t="shared" si="28"/>
        <v>10</v>
      </c>
      <c r="M65" s="18">
        <f t="shared" si="29"/>
        <v>35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30</v>
      </c>
      <c r="AJ65" s="21">
        <v>10</v>
      </c>
      <c r="AK65" s="21">
        <v>35</v>
      </c>
      <c r="AL65" s="21"/>
      <c r="AM65" s="21"/>
      <c r="AN65" s="21"/>
      <c r="AO65" s="21"/>
      <c r="AP65" s="21"/>
      <c r="AQ65" s="21">
        <v>3</v>
      </c>
      <c r="AR65" s="21">
        <v>2</v>
      </c>
      <c r="AS65" s="21">
        <v>3</v>
      </c>
      <c r="AT65" s="21"/>
      <c r="AU65" s="21">
        <v>3</v>
      </c>
      <c r="AW65" s="22"/>
      <c r="AY65" s="23"/>
      <c r="BA65" s="22"/>
    </row>
    <row r="66" spans="1:53" s="9" customFormat="1" ht="34.5">
      <c r="A66" s="15" t="s">
        <v>8</v>
      </c>
      <c r="B66" s="16" t="s">
        <v>112</v>
      </c>
      <c r="C66" s="17" t="s">
        <v>125</v>
      </c>
      <c r="D66" s="18">
        <f t="shared" si="25"/>
        <v>75</v>
      </c>
      <c r="E66" s="18">
        <f t="shared" si="30"/>
        <v>30</v>
      </c>
      <c r="F66" s="19">
        <f t="shared" si="26"/>
        <v>30</v>
      </c>
      <c r="G66" s="19">
        <f t="shared" si="27"/>
        <v>0</v>
      </c>
      <c r="H66" s="20"/>
      <c r="I66" s="20"/>
      <c r="J66" s="20"/>
      <c r="K66" s="20"/>
      <c r="L66" s="19">
        <f t="shared" si="28"/>
        <v>0</v>
      </c>
      <c r="M66" s="18">
        <f t="shared" si="29"/>
        <v>45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>
        <v>30</v>
      </c>
      <c r="AE66" s="21"/>
      <c r="AF66" s="21"/>
      <c r="AG66" s="21">
        <v>45</v>
      </c>
      <c r="AH66" s="21"/>
      <c r="AI66" s="21"/>
      <c r="AJ66" s="21"/>
      <c r="AK66" s="21"/>
      <c r="AL66" s="21"/>
      <c r="AM66" s="21"/>
      <c r="AN66" s="21"/>
      <c r="AO66" s="21"/>
      <c r="AP66" s="21">
        <v>3</v>
      </c>
      <c r="AQ66" s="21"/>
      <c r="AR66" s="21">
        <v>1</v>
      </c>
      <c r="AS66" s="21">
        <v>3</v>
      </c>
      <c r="AT66" s="21"/>
      <c r="AU66" s="21">
        <v>3</v>
      </c>
      <c r="AW66" s="22"/>
      <c r="AY66" s="23"/>
      <c r="BA66" s="22"/>
    </row>
    <row r="67" spans="1:53" s="9" customFormat="1" ht="34.5">
      <c r="A67" s="15" t="s">
        <v>7</v>
      </c>
      <c r="B67" s="16" t="s">
        <v>113</v>
      </c>
      <c r="C67" s="17" t="s">
        <v>132</v>
      </c>
      <c r="D67" s="18">
        <f t="shared" si="25"/>
        <v>75</v>
      </c>
      <c r="E67" s="18">
        <f t="shared" si="30"/>
        <v>35</v>
      </c>
      <c r="F67" s="19">
        <f t="shared" si="26"/>
        <v>0</v>
      </c>
      <c r="G67" s="19">
        <f t="shared" si="27"/>
        <v>30</v>
      </c>
      <c r="H67" s="20">
        <v>15</v>
      </c>
      <c r="I67" s="20"/>
      <c r="J67" s="20"/>
      <c r="K67" s="20">
        <v>15</v>
      </c>
      <c r="L67" s="19">
        <f t="shared" si="28"/>
        <v>5</v>
      </c>
      <c r="M67" s="18">
        <f t="shared" si="29"/>
        <v>40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30</v>
      </c>
      <c r="AJ67" s="21">
        <v>5</v>
      </c>
      <c r="AK67" s="21">
        <v>40</v>
      </c>
      <c r="AL67" s="21"/>
      <c r="AM67" s="21"/>
      <c r="AN67" s="21"/>
      <c r="AO67" s="21"/>
      <c r="AP67" s="21"/>
      <c r="AQ67" s="21">
        <v>3</v>
      </c>
      <c r="AR67" s="21">
        <v>1</v>
      </c>
      <c r="AS67" s="21">
        <v>3</v>
      </c>
      <c r="AT67" s="21"/>
      <c r="AU67" s="21">
        <v>3</v>
      </c>
      <c r="AW67" s="22"/>
      <c r="AY67" s="23"/>
      <c r="BA67" s="22"/>
    </row>
    <row r="68" spans="1:53" s="9" customFormat="1" ht="34.5">
      <c r="A68" s="15" t="s">
        <v>6</v>
      </c>
      <c r="B68" s="16" t="s">
        <v>155</v>
      </c>
      <c r="C68" s="17" t="s">
        <v>132</v>
      </c>
      <c r="D68" s="18">
        <f t="shared" si="25"/>
        <v>50</v>
      </c>
      <c r="E68" s="18">
        <f t="shared" si="30"/>
        <v>30</v>
      </c>
      <c r="F68" s="19">
        <f t="shared" si="26"/>
        <v>30</v>
      </c>
      <c r="G68" s="19">
        <f t="shared" si="27"/>
        <v>0</v>
      </c>
      <c r="H68" s="20"/>
      <c r="I68" s="20"/>
      <c r="J68" s="20"/>
      <c r="K68" s="20"/>
      <c r="L68" s="19">
        <f t="shared" si="28"/>
        <v>0</v>
      </c>
      <c r="M68" s="18">
        <f t="shared" si="29"/>
        <v>20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>
        <v>30</v>
      </c>
      <c r="AI68" s="21"/>
      <c r="AJ68" s="21"/>
      <c r="AK68" s="21">
        <v>20</v>
      </c>
      <c r="AL68" s="21"/>
      <c r="AM68" s="21"/>
      <c r="AN68" s="21"/>
      <c r="AO68" s="21"/>
      <c r="AP68" s="21"/>
      <c r="AQ68" s="21">
        <v>2</v>
      </c>
      <c r="AR68" s="21">
        <v>1</v>
      </c>
      <c r="AS68" s="21">
        <v>2</v>
      </c>
      <c r="AT68" s="21"/>
      <c r="AU68" s="21">
        <v>2</v>
      </c>
      <c r="AW68" s="22"/>
      <c r="AY68" s="23"/>
      <c r="BA68" s="22"/>
    </row>
    <row r="69" spans="1:53" s="9" customFormat="1" ht="34.5">
      <c r="A69" s="15" t="s">
        <v>5</v>
      </c>
      <c r="B69" s="16" t="s">
        <v>114</v>
      </c>
      <c r="C69" s="17" t="s">
        <v>125</v>
      </c>
      <c r="D69" s="18">
        <f t="shared" si="25"/>
        <v>75</v>
      </c>
      <c r="E69" s="18">
        <f t="shared" si="30"/>
        <v>40</v>
      </c>
      <c r="F69" s="19">
        <f t="shared" si="26"/>
        <v>0</v>
      </c>
      <c r="G69" s="19">
        <f t="shared" si="27"/>
        <v>30</v>
      </c>
      <c r="H69" s="20"/>
      <c r="I69" s="20"/>
      <c r="J69" s="20"/>
      <c r="K69" s="20">
        <v>30</v>
      </c>
      <c r="L69" s="19">
        <f t="shared" si="28"/>
        <v>10</v>
      </c>
      <c r="M69" s="18">
        <f t="shared" si="29"/>
        <v>35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30</v>
      </c>
      <c r="AF69" s="21">
        <v>10</v>
      </c>
      <c r="AG69" s="21">
        <v>35</v>
      </c>
      <c r="AH69" s="21"/>
      <c r="AI69" s="21"/>
      <c r="AJ69" s="21"/>
      <c r="AK69" s="21"/>
      <c r="AL69" s="21"/>
      <c r="AM69" s="21"/>
      <c r="AN69" s="21"/>
      <c r="AO69" s="21"/>
      <c r="AP69" s="21">
        <v>3</v>
      </c>
      <c r="AQ69" s="21"/>
      <c r="AR69" s="21">
        <v>1</v>
      </c>
      <c r="AS69" s="21">
        <v>3</v>
      </c>
      <c r="AT69" s="21"/>
      <c r="AU69" s="21">
        <v>3</v>
      </c>
      <c r="AW69" s="22"/>
      <c r="AY69" s="23"/>
      <c r="BA69" s="22"/>
    </row>
    <row r="70" spans="1:53" s="9" customFormat="1" ht="34.5">
      <c r="A70" s="15" t="s">
        <v>20</v>
      </c>
      <c r="B70" s="16" t="s">
        <v>115</v>
      </c>
      <c r="C70" s="17" t="s">
        <v>125</v>
      </c>
      <c r="D70" s="18">
        <f t="shared" si="25"/>
        <v>125</v>
      </c>
      <c r="E70" s="18">
        <f t="shared" si="30"/>
        <v>45</v>
      </c>
      <c r="F70" s="19">
        <f t="shared" si="26"/>
        <v>0</v>
      </c>
      <c r="G70" s="19">
        <f t="shared" si="27"/>
        <v>30</v>
      </c>
      <c r="H70" s="20">
        <v>30</v>
      </c>
      <c r="I70" s="20"/>
      <c r="J70" s="20"/>
      <c r="K70" s="20"/>
      <c r="L70" s="19">
        <f t="shared" si="28"/>
        <v>15</v>
      </c>
      <c r="M70" s="18">
        <f t="shared" si="29"/>
        <v>80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>
        <v>30</v>
      </c>
      <c r="AF70" s="21">
        <v>15</v>
      </c>
      <c r="AG70" s="21">
        <v>80</v>
      </c>
      <c r="AH70" s="21"/>
      <c r="AI70" s="21"/>
      <c r="AJ70" s="21"/>
      <c r="AK70" s="21"/>
      <c r="AL70" s="21"/>
      <c r="AM70" s="21"/>
      <c r="AN70" s="21"/>
      <c r="AO70" s="21"/>
      <c r="AP70" s="21">
        <v>5</v>
      </c>
      <c r="AQ70" s="21"/>
      <c r="AR70" s="21">
        <v>2</v>
      </c>
      <c r="AS70" s="21">
        <v>5</v>
      </c>
      <c r="AT70" s="21"/>
      <c r="AU70" s="21">
        <v>5</v>
      </c>
      <c r="AW70" s="22"/>
      <c r="AY70" s="23"/>
      <c r="BA70" s="22"/>
    </row>
    <row r="71" spans="1:53" s="9" customFormat="1" ht="34.5">
      <c r="A71" s="15" t="s">
        <v>21</v>
      </c>
      <c r="B71" s="16" t="s">
        <v>116</v>
      </c>
      <c r="C71" s="17" t="s">
        <v>132</v>
      </c>
      <c r="D71" s="18">
        <f t="shared" si="25"/>
        <v>50</v>
      </c>
      <c r="E71" s="18">
        <f t="shared" si="30"/>
        <v>20</v>
      </c>
      <c r="F71" s="19">
        <f t="shared" si="26"/>
        <v>0</v>
      </c>
      <c r="G71" s="19">
        <f t="shared" si="27"/>
        <v>15</v>
      </c>
      <c r="H71" s="20"/>
      <c r="I71" s="20"/>
      <c r="J71" s="38">
        <v>15</v>
      </c>
      <c r="K71" s="20"/>
      <c r="L71" s="19">
        <f t="shared" si="28"/>
        <v>5</v>
      </c>
      <c r="M71" s="18">
        <f t="shared" si="29"/>
        <v>30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15</v>
      </c>
      <c r="AJ71" s="21">
        <v>5</v>
      </c>
      <c r="AK71" s="21">
        <v>30</v>
      </c>
      <c r="AL71" s="21"/>
      <c r="AM71" s="21"/>
      <c r="AN71" s="21"/>
      <c r="AO71" s="21"/>
      <c r="AP71" s="21"/>
      <c r="AQ71" s="21">
        <v>2</v>
      </c>
      <c r="AR71" s="21">
        <v>1</v>
      </c>
      <c r="AS71" s="21">
        <v>2</v>
      </c>
      <c r="AT71" s="21"/>
      <c r="AU71" s="21">
        <v>2</v>
      </c>
      <c r="AW71" s="22"/>
      <c r="AY71" s="23"/>
      <c r="BA71" s="22"/>
    </row>
    <row r="72" spans="1:53" s="9" customFormat="1" ht="62.25" customHeight="1">
      <c r="A72" s="15" t="s">
        <v>22</v>
      </c>
      <c r="B72" s="16" t="s">
        <v>117</v>
      </c>
      <c r="C72" s="17" t="s">
        <v>132</v>
      </c>
      <c r="D72" s="18">
        <f t="shared" si="25"/>
        <v>50</v>
      </c>
      <c r="E72" s="18">
        <f t="shared" si="30"/>
        <v>20</v>
      </c>
      <c r="F72" s="19">
        <f t="shared" si="26"/>
        <v>0</v>
      </c>
      <c r="G72" s="19">
        <f t="shared" si="27"/>
        <v>15</v>
      </c>
      <c r="H72" s="20">
        <v>15</v>
      </c>
      <c r="I72" s="20"/>
      <c r="J72" s="20"/>
      <c r="K72" s="20"/>
      <c r="L72" s="19">
        <f t="shared" si="28"/>
        <v>5</v>
      </c>
      <c r="M72" s="18">
        <f t="shared" si="29"/>
        <v>30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15</v>
      </c>
      <c r="AJ72" s="21">
        <v>5</v>
      </c>
      <c r="AK72" s="21">
        <v>30</v>
      </c>
      <c r="AL72" s="21"/>
      <c r="AM72" s="21"/>
      <c r="AN72" s="21"/>
      <c r="AO72" s="21"/>
      <c r="AP72" s="21"/>
      <c r="AQ72" s="21">
        <v>2</v>
      </c>
      <c r="AR72" s="21">
        <v>1</v>
      </c>
      <c r="AS72" s="21">
        <v>2</v>
      </c>
      <c r="AT72" s="21"/>
      <c r="AU72" s="21">
        <v>2</v>
      </c>
      <c r="AW72" s="22"/>
      <c r="AY72" s="23"/>
      <c r="BA72" s="22"/>
    </row>
    <row r="73" spans="1:53" s="9" customFormat="1" ht="34.5">
      <c r="A73" s="15" t="s">
        <v>23</v>
      </c>
      <c r="B73" s="16" t="s">
        <v>118</v>
      </c>
      <c r="C73" s="17" t="s">
        <v>133</v>
      </c>
      <c r="D73" s="18">
        <f t="shared" si="25"/>
        <v>50</v>
      </c>
      <c r="E73" s="18">
        <f t="shared" si="30"/>
        <v>15</v>
      </c>
      <c r="F73" s="19">
        <f t="shared" si="26"/>
        <v>15</v>
      </c>
      <c r="G73" s="19">
        <f t="shared" si="27"/>
        <v>0</v>
      </c>
      <c r="H73" s="20"/>
      <c r="I73" s="20"/>
      <c r="J73" s="20"/>
      <c r="K73" s="20"/>
      <c r="L73" s="19">
        <f t="shared" si="28"/>
        <v>0</v>
      </c>
      <c r="M73" s="18">
        <f t="shared" si="29"/>
        <v>35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>
        <v>15</v>
      </c>
      <c r="AI73" s="21"/>
      <c r="AJ73" s="21"/>
      <c r="AK73" s="21">
        <v>35</v>
      </c>
      <c r="AL73" s="21"/>
      <c r="AM73" s="21"/>
      <c r="AN73" s="21"/>
      <c r="AO73" s="21"/>
      <c r="AP73" s="21"/>
      <c r="AQ73" s="21">
        <v>2</v>
      </c>
      <c r="AR73" s="21">
        <v>1</v>
      </c>
      <c r="AS73" s="21">
        <v>2</v>
      </c>
      <c r="AT73" s="21"/>
      <c r="AU73" s="21">
        <v>2</v>
      </c>
      <c r="AW73" s="22"/>
      <c r="AY73" s="23"/>
      <c r="BA73" s="22"/>
    </row>
    <row r="74" spans="1:53" s="9" customFormat="1" ht="34.5">
      <c r="A74" s="15" t="s">
        <v>24</v>
      </c>
      <c r="B74" s="16" t="s">
        <v>143</v>
      </c>
      <c r="C74" s="17" t="s">
        <v>125</v>
      </c>
      <c r="D74" s="18">
        <f t="shared" si="25"/>
        <v>50</v>
      </c>
      <c r="E74" s="18">
        <f t="shared" si="30"/>
        <v>20</v>
      </c>
      <c r="F74" s="19">
        <f t="shared" si="26"/>
        <v>0</v>
      </c>
      <c r="G74" s="19">
        <f t="shared" si="27"/>
        <v>15</v>
      </c>
      <c r="H74" s="20"/>
      <c r="I74" s="20">
        <v>15</v>
      </c>
      <c r="J74" s="20"/>
      <c r="K74" s="20"/>
      <c r="L74" s="19">
        <f t="shared" si="28"/>
        <v>5</v>
      </c>
      <c r="M74" s="18">
        <f t="shared" si="29"/>
        <v>30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15</v>
      </c>
      <c r="AF74" s="21">
        <v>5</v>
      </c>
      <c r="AG74" s="21">
        <v>30</v>
      </c>
      <c r="AH74" s="21"/>
      <c r="AI74" s="21"/>
      <c r="AJ74" s="21"/>
      <c r="AK74" s="21"/>
      <c r="AL74" s="21"/>
      <c r="AM74" s="21"/>
      <c r="AN74" s="21"/>
      <c r="AO74" s="21"/>
      <c r="AP74" s="21">
        <v>2</v>
      </c>
      <c r="AQ74" s="21"/>
      <c r="AR74" s="21">
        <v>1</v>
      </c>
      <c r="AS74" s="21">
        <v>2</v>
      </c>
      <c r="AT74" s="21"/>
      <c r="AU74" s="21">
        <v>2</v>
      </c>
      <c r="AW74" s="22"/>
      <c r="AY74" s="23"/>
      <c r="BA74" s="22"/>
    </row>
    <row r="75" spans="1:53" s="9" customFormat="1" ht="60.75" customHeight="1">
      <c r="A75" s="15" t="s">
        <v>25</v>
      </c>
      <c r="B75" s="16" t="s">
        <v>144</v>
      </c>
      <c r="C75" s="17" t="s">
        <v>132</v>
      </c>
      <c r="D75" s="18">
        <f t="shared" si="25"/>
        <v>50</v>
      </c>
      <c r="E75" s="18">
        <f t="shared" si="30"/>
        <v>20</v>
      </c>
      <c r="F75" s="19">
        <f t="shared" si="26"/>
        <v>0</v>
      </c>
      <c r="G75" s="19">
        <f t="shared" si="27"/>
        <v>15</v>
      </c>
      <c r="H75" s="20">
        <v>15</v>
      </c>
      <c r="I75" s="20"/>
      <c r="J75" s="20"/>
      <c r="K75" s="20"/>
      <c r="L75" s="19">
        <f t="shared" si="28"/>
        <v>5</v>
      </c>
      <c r="M75" s="18">
        <f t="shared" si="29"/>
        <v>30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15</v>
      </c>
      <c r="AJ75" s="21">
        <v>5</v>
      </c>
      <c r="AK75" s="21">
        <v>30</v>
      </c>
      <c r="AL75" s="21"/>
      <c r="AM75" s="21"/>
      <c r="AN75" s="21"/>
      <c r="AO75" s="21"/>
      <c r="AP75" s="21"/>
      <c r="AQ75" s="21">
        <v>2</v>
      </c>
      <c r="AR75" s="21">
        <v>1</v>
      </c>
      <c r="AS75" s="21">
        <v>2</v>
      </c>
      <c r="AT75" s="21"/>
      <c r="AU75" s="21">
        <v>2</v>
      </c>
      <c r="AW75" s="22"/>
      <c r="AY75" s="23"/>
      <c r="BA75" s="22"/>
    </row>
    <row r="76" spans="1:53" s="14" customFormat="1" ht="44.25">
      <c r="A76" s="8" t="s">
        <v>63</v>
      </c>
      <c r="B76" s="12" t="s">
        <v>157</v>
      </c>
      <c r="C76" s="8"/>
      <c r="D76" s="13">
        <f>SUM(D77:D87)</f>
        <v>800</v>
      </c>
      <c r="E76" s="13">
        <f aca="true" t="shared" si="31" ref="E76:AU76">SUM(E77:E87)</f>
        <v>360</v>
      </c>
      <c r="F76" s="13">
        <f t="shared" si="31"/>
        <v>75</v>
      </c>
      <c r="G76" s="13">
        <f t="shared" si="31"/>
        <v>225</v>
      </c>
      <c r="H76" s="13">
        <f t="shared" si="31"/>
        <v>30</v>
      </c>
      <c r="I76" s="13">
        <f t="shared" si="31"/>
        <v>150</v>
      </c>
      <c r="J76" s="13">
        <f t="shared" si="31"/>
        <v>15</v>
      </c>
      <c r="K76" s="13">
        <f t="shared" si="31"/>
        <v>30</v>
      </c>
      <c r="L76" s="13">
        <f t="shared" si="31"/>
        <v>60</v>
      </c>
      <c r="M76" s="13">
        <f t="shared" si="31"/>
        <v>440</v>
      </c>
      <c r="N76" s="13">
        <f t="shared" si="31"/>
        <v>0</v>
      </c>
      <c r="O76" s="13">
        <f t="shared" si="31"/>
        <v>0</v>
      </c>
      <c r="P76" s="13">
        <f t="shared" si="31"/>
        <v>0</v>
      </c>
      <c r="Q76" s="13">
        <f t="shared" si="31"/>
        <v>0</v>
      </c>
      <c r="R76" s="13">
        <f t="shared" si="31"/>
        <v>0</v>
      </c>
      <c r="S76" s="13">
        <f t="shared" si="31"/>
        <v>0</v>
      </c>
      <c r="T76" s="13">
        <f t="shared" si="31"/>
        <v>0</v>
      </c>
      <c r="U76" s="13">
        <f t="shared" si="31"/>
        <v>0</v>
      </c>
      <c r="V76" s="13">
        <f t="shared" si="31"/>
        <v>0</v>
      </c>
      <c r="W76" s="13">
        <f t="shared" si="31"/>
        <v>0</v>
      </c>
      <c r="X76" s="13">
        <f t="shared" si="31"/>
        <v>0</v>
      </c>
      <c r="Y76" s="13">
        <f t="shared" si="31"/>
        <v>0</v>
      </c>
      <c r="Z76" s="13">
        <f t="shared" si="31"/>
        <v>0</v>
      </c>
      <c r="AA76" s="13">
        <f t="shared" si="31"/>
        <v>0</v>
      </c>
      <c r="AB76" s="13">
        <f t="shared" si="31"/>
        <v>0</v>
      </c>
      <c r="AC76" s="13">
        <f t="shared" si="31"/>
        <v>0</v>
      </c>
      <c r="AD76" s="13">
        <f t="shared" si="31"/>
        <v>45</v>
      </c>
      <c r="AE76" s="13">
        <f t="shared" si="31"/>
        <v>150</v>
      </c>
      <c r="AF76" s="13">
        <f t="shared" si="31"/>
        <v>25</v>
      </c>
      <c r="AG76" s="13">
        <f t="shared" si="31"/>
        <v>180</v>
      </c>
      <c r="AH76" s="13">
        <f t="shared" si="31"/>
        <v>30</v>
      </c>
      <c r="AI76" s="13">
        <f t="shared" si="31"/>
        <v>75</v>
      </c>
      <c r="AJ76" s="13">
        <f t="shared" si="31"/>
        <v>35</v>
      </c>
      <c r="AK76" s="13">
        <f t="shared" si="31"/>
        <v>260</v>
      </c>
      <c r="AL76" s="13">
        <f t="shared" si="31"/>
        <v>0</v>
      </c>
      <c r="AM76" s="13">
        <f t="shared" si="31"/>
        <v>0</v>
      </c>
      <c r="AN76" s="13">
        <f t="shared" si="31"/>
        <v>0</v>
      </c>
      <c r="AO76" s="13">
        <f t="shared" si="31"/>
        <v>0</v>
      </c>
      <c r="AP76" s="13">
        <f t="shared" si="31"/>
        <v>16</v>
      </c>
      <c r="AQ76" s="13">
        <f t="shared" si="31"/>
        <v>16</v>
      </c>
      <c r="AR76" s="13">
        <f>SUM(AR77:AR87)</f>
        <v>15</v>
      </c>
      <c r="AS76" s="13">
        <f t="shared" si="31"/>
        <v>32</v>
      </c>
      <c r="AT76" s="13">
        <f t="shared" si="31"/>
        <v>0</v>
      </c>
      <c r="AU76" s="13">
        <f t="shared" si="31"/>
        <v>32</v>
      </c>
      <c r="AW76" s="22"/>
      <c r="AX76" s="9"/>
      <c r="AY76" s="23"/>
      <c r="AZ76" s="9"/>
      <c r="BA76" s="22"/>
    </row>
    <row r="77" spans="1:53" s="9" customFormat="1" ht="34.5">
      <c r="A77" s="15" t="s">
        <v>10</v>
      </c>
      <c r="B77" s="16" t="s">
        <v>159</v>
      </c>
      <c r="C77" s="17" t="s">
        <v>132</v>
      </c>
      <c r="D77" s="18">
        <f aca="true" t="shared" si="32" ref="D77:D87">SUM(E77,M77)</f>
        <v>150</v>
      </c>
      <c r="E77" s="18">
        <f aca="true" t="shared" si="33" ref="E77:E87">SUM(F77:G77,L77)</f>
        <v>55</v>
      </c>
      <c r="F77" s="19">
        <f aca="true" t="shared" si="34" ref="F77:F87">SUM(N77,R77,V77,Z77,AD77,AH77)</f>
        <v>15</v>
      </c>
      <c r="G77" s="19">
        <f aca="true" t="shared" si="35" ref="G77:G87">SUM(O77,S77,W77,AA77,AE77,AI77)</f>
        <v>30</v>
      </c>
      <c r="H77" s="20"/>
      <c r="I77" s="20">
        <v>30</v>
      </c>
      <c r="J77" s="20"/>
      <c r="K77" s="20"/>
      <c r="L77" s="19">
        <f aca="true" t="shared" si="36" ref="L77:L87">SUM(P77,T77,X77,AB77,AF77,AJ77)</f>
        <v>10</v>
      </c>
      <c r="M77" s="18">
        <f aca="true" t="shared" si="37" ref="M77:M87">SUM(Q77,U77,Y77,AC77,AG77,AK77)</f>
        <v>95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>
        <v>15</v>
      </c>
      <c r="AI77" s="21">
        <v>30</v>
      </c>
      <c r="AJ77" s="21">
        <v>10</v>
      </c>
      <c r="AK77" s="21">
        <v>95</v>
      </c>
      <c r="AL77" s="21"/>
      <c r="AM77" s="21"/>
      <c r="AN77" s="21"/>
      <c r="AO77" s="21"/>
      <c r="AP77" s="21"/>
      <c r="AQ77" s="21">
        <v>6</v>
      </c>
      <c r="AR77" s="21">
        <v>2</v>
      </c>
      <c r="AS77" s="21">
        <v>6</v>
      </c>
      <c r="AT77" s="21"/>
      <c r="AU77" s="21">
        <v>6</v>
      </c>
      <c r="AW77" s="22"/>
      <c r="AY77" s="23"/>
      <c r="BA77" s="22"/>
    </row>
    <row r="78" spans="1:53" s="9" customFormat="1" ht="34.5">
      <c r="A78" s="15" t="s">
        <v>9</v>
      </c>
      <c r="B78" s="16" t="s">
        <v>160</v>
      </c>
      <c r="C78" s="17" t="s">
        <v>136</v>
      </c>
      <c r="D78" s="18">
        <f t="shared" si="32"/>
        <v>75</v>
      </c>
      <c r="E78" s="18">
        <f t="shared" si="33"/>
        <v>40</v>
      </c>
      <c r="F78" s="19">
        <f t="shared" si="34"/>
        <v>15</v>
      </c>
      <c r="G78" s="19">
        <f t="shared" si="35"/>
        <v>15</v>
      </c>
      <c r="H78" s="20"/>
      <c r="I78" s="20">
        <v>15</v>
      </c>
      <c r="J78" s="20"/>
      <c r="K78" s="20"/>
      <c r="L78" s="19">
        <f t="shared" si="36"/>
        <v>10</v>
      </c>
      <c r="M78" s="18">
        <f t="shared" si="37"/>
        <v>35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>
        <v>15</v>
      </c>
      <c r="AE78" s="21">
        <v>15</v>
      </c>
      <c r="AF78" s="21">
        <v>10</v>
      </c>
      <c r="AG78" s="21">
        <v>35</v>
      </c>
      <c r="AH78" s="21"/>
      <c r="AI78" s="21"/>
      <c r="AJ78" s="21"/>
      <c r="AK78" s="21"/>
      <c r="AL78" s="21"/>
      <c r="AM78" s="21"/>
      <c r="AN78" s="21"/>
      <c r="AO78" s="21"/>
      <c r="AP78" s="21">
        <v>3</v>
      </c>
      <c r="AQ78" s="21"/>
      <c r="AR78" s="21">
        <v>2</v>
      </c>
      <c r="AS78" s="21">
        <v>3</v>
      </c>
      <c r="AT78" s="21"/>
      <c r="AU78" s="21">
        <v>3</v>
      </c>
      <c r="AW78" s="22"/>
      <c r="AY78" s="23"/>
      <c r="BA78" s="22"/>
    </row>
    <row r="79" spans="1:53" s="9" customFormat="1" ht="34.5">
      <c r="A79" s="15" t="s">
        <v>8</v>
      </c>
      <c r="B79" s="16" t="s">
        <v>119</v>
      </c>
      <c r="C79" s="17" t="s">
        <v>132</v>
      </c>
      <c r="D79" s="18">
        <f t="shared" si="32"/>
        <v>75</v>
      </c>
      <c r="E79" s="18">
        <f t="shared" si="33"/>
        <v>15</v>
      </c>
      <c r="F79" s="19">
        <f t="shared" si="34"/>
        <v>15</v>
      </c>
      <c r="G79" s="19">
        <f t="shared" si="35"/>
        <v>0</v>
      </c>
      <c r="H79" s="20"/>
      <c r="I79" s="20"/>
      <c r="J79" s="20"/>
      <c r="K79" s="20"/>
      <c r="L79" s="19">
        <f t="shared" si="36"/>
        <v>0</v>
      </c>
      <c r="M79" s="18">
        <f t="shared" si="37"/>
        <v>60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>
        <v>15</v>
      </c>
      <c r="AI79" s="21"/>
      <c r="AJ79" s="21"/>
      <c r="AK79" s="21">
        <v>60</v>
      </c>
      <c r="AL79" s="21"/>
      <c r="AM79" s="21"/>
      <c r="AN79" s="21"/>
      <c r="AO79" s="21"/>
      <c r="AP79" s="21"/>
      <c r="AQ79" s="21">
        <v>3</v>
      </c>
      <c r="AR79" s="21">
        <v>1</v>
      </c>
      <c r="AS79" s="21">
        <v>3</v>
      </c>
      <c r="AT79" s="21"/>
      <c r="AU79" s="21">
        <v>3</v>
      </c>
      <c r="AW79" s="22"/>
      <c r="AY79" s="23"/>
      <c r="BA79" s="22"/>
    </row>
    <row r="80" spans="1:53" s="9" customFormat="1" ht="34.5">
      <c r="A80" s="15" t="s">
        <v>7</v>
      </c>
      <c r="B80" s="16" t="s">
        <v>161</v>
      </c>
      <c r="C80" s="17" t="s">
        <v>125</v>
      </c>
      <c r="D80" s="18">
        <f t="shared" si="32"/>
        <v>50</v>
      </c>
      <c r="E80" s="18">
        <f t="shared" si="33"/>
        <v>15</v>
      </c>
      <c r="F80" s="19">
        <f t="shared" si="34"/>
        <v>0</v>
      </c>
      <c r="G80" s="19">
        <f t="shared" si="35"/>
        <v>15</v>
      </c>
      <c r="H80" s="20">
        <v>15</v>
      </c>
      <c r="I80" s="20"/>
      <c r="J80" s="20"/>
      <c r="K80" s="20"/>
      <c r="L80" s="19">
        <f t="shared" si="36"/>
        <v>0</v>
      </c>
      <c r="M80" s="18">
        <f t="shared" si="37"/>
        <v>35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15</v>
      </c>
      <c r="AF80" s="21"/>
      <c r="AG80" s="21">
        <v>35</v>
      </c>
      <c r="AH80" s="21"/>
      <c r="AI80" s="21"/>
      <c r="AJ80" s="21"/>
      <c r="AK80" s="21"/>
      <c r="AL80" s="21"/>
      <c r="AM80" s="21"/>
      <c r="AN80" s="21"/>
      <c r="AO80" s="21"/>
      <c r="AP80" s="21">
        <v>2</v>
      </c>
      <c r="AQ80" s="21"/>
      <c r="AR80" s="21">
        <v>1</v>
      </c>
      <c r="AS80" s="21">
        <v>2</v>
      </c>
      <c r="AT80" s="21"/>
      <c r="AU80" s="21">
        <v>2</v>
      </c>
      <c r="AW80" s="22"/>
      <c r="AY80" s="23"/>
      <c r="BA80" s="22"/>
    </row>
    <row r="81" spans="1:53" s="9" customFormat="1" ht="34.5">
      <c r="A81" s="15" t="s">
        <v>6</v>
      </c>
      <c r="B81" s="16" t="s">
        <v>120</v>
      </c>
      <c r="C81" s="17" t="s">
        <v>136</v>
      </c>
      <c r="D81" s="18">
        <f t="shared" si="32"/>
        <v>50</v>
      </c>
      <c r="E81" s="18">
        <f t="shared" si="33"/>
        <v>35</v>
      </c>
      <c r="F81" s="19">
        <f t="shared" si="34"/>
        <v>30</v>
      </c>
      <c r="G81" s="19">
        <f t="shared" si="35"/>
        <v>0</v>
      </c>
      <c r="H81" s="20"/>
      <c r="I81" s="20"/>
      <c r="J81" s="20"/>
      <c r="K81" s="20"/>
      <c r="L81" s="19">
        <f t="shared" si="36"/>
        <v>5</v>
      </c>
      <c r="M81" s="18">
        <f t="shared" si="37"/>
        <v>15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>
        <v>30</v>
      </c>
      <c r="AE81" s="21"/>
      <c r="AF81" s="21">
        <v>5</v>
      </c>
      <c r="AG81" s="21">
        <v>15</v>
      </c>
      <c r="AH81" s="21"/>
      <c r="AI81" s="21"/>
      <c r="AJ81" s="21"/>
      <c r="AK81" s="21"/>
      <c r="AL81" s="21"/>
      <c r="AM81" s="21"/>
      <c r="AN81" s="21"/>
      <c r="AO81" s="21"/>
      <c r="AP81" s="21">
        <v>2</v>
      </c>
      <c r="AQ81" s="21"/>
      <c r="AR81" s="21">
        <v>1</v>
      </c>
      <c r="AS81" s="21">
        <v>2</v>
      </c>
      <c r="AT81" s="21"/>
      <c r="AU81" s="21">
        <v>2</v>
      </c>
      <c r="AW81" s="22"/>
      <c r="AY81" s="23"/>
      <c r="BA81" s="22"/>
    </row>
    <row r="82" spans="1:53" s="9" customFormat="1" ht="34.5">
      <c r="A82" s="15" t="s">
        <v>5</v>
      </c>
      <c r="B82" s="16" t="s">
        <v>162</v>
      </c>
      <c r="C82" s="17" t="s">
        <v>125</v>
      </c>
      <c r="D82" s="18">
        <f t="shared" si="32"/>
        <v>50</v>
      </c>
      <c r="E82" s="18">
        <f t="shared" si="33"/>
        <v>35</v>
      </c>
      <c r="F82" s="19">
        <f t="shared" si="34"/>
        <v>0</v>
      </c>
      <c r="G82" s="19">
        <f t="shared" si="35"/>
        <v>30</v>
      </c>
      <c r="H82" s="20"/>
      <c r="I82" s="20">
        <v>30</v>
      </c>
      <c r="J82" s="20"/>
      <c r="K82" s="20"/>
      <c r="L82" s="19">
        <f t="shared" si="36"/>
        <v>5</v>
      </c>
      <c r="M82" s="18">
        <f t="shared" si="37"/>
        <v>15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>
        <v>30</v>
      </c>
      <c r="AF82" s="21">
        <v>5</v>
      </c>
      <c r="AG82" s="21">
        <v>15</v>
      </c>
      <c r="AH82" s="21"/>
      <c r="AI82" s="21"/>
      <c r="AJ82" s="21"/>
      <c r="AK82" s="21"/>
      <c r="AL82" s="21"/>
      <c r="AM82" s="21"/>
      <c r="AN82" s="21"/>
      <c r="AO82" s="21"/>
      <c r="AP82" s="21">
        <v>2</v>
      </c>
      <c r="AQ82" s="21"/>
      <c r="AR82" s="21">
        <v>1</v>
      </c>
      <c r="AS82" s="21">
        <v>2</v>
      </c>
      <c r="AT82" s="21"/>
      <c r="AU82" s="21">
        <v>2</v>
      </c>
      <c r="AW82" s="22"/>
      <c r="AY82" s="23"/>
      <c r="BA82" s="22"/>
    </row>
    <row r="83" spans="1:53" s="9" customFormat="1" ht="34.5">
      <c r="A83" s="15" t="s">
        <v>20</v>
      </c>
      <c r="B83" s="16" t="s">
        <v>163</v>
      </c>
      <c r="C83" s="17" t="s">
        <v>125</v>
      </c>
      <c r="D83" s="18">
        <f t="shared" si="32"/>
        <v>75</v>
      </c>
      <c r="E83" s="18">
        <f t="shared" si="33"/>
        <v>45</v>
      </c>
      <c r="F83" s="19">
        <f t="shared" si="34"/>
        <v>0</v>
      </c>
      <c r="G83" s="19">
        <f t="shared" si="35"/>
        <v>45</v>
      </c>
      <c r="H83" s="20"/>
      <c r="I83" s="20">
        <v>30</v>
      </c>
      <c r="J83" s="20"/>
      <c r="K83" s="20">
        <v>15</v>
      </c>
      <c r="L83" s="19">
        <f t="shared" si="36"/>
        <v>0</v>
      </c>
      <c r="M83" s="18">
        <f t="shared" si="37"/>
        <v>30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45</v>
      </c>
      <c r="AF83" s="21"/>
      <c r="AG83" s="21">
        <v>30</v>
      </c>
      <c r="AH83" s="21"/>
      <c r="AI83" s="21"/>
      <c r="AJ83" s="21"/>
      <c r="AK83" s="21"/>
      <c r="AL83" s="21"/>
      <c r="AM83" s="21"/>
      <c r="AN83" s="21"/>
      <c r="AO83" s="21"/>
      <c r="AP83" s="21">
        <v>3</v>
      </c>
      <c r="AQ83" s="21"/>
      <c r="AR83" s="21">
        <v>2</v>
      </c>
      <c r="AS83" s="21">
        <v>3</v>
      </c>
      <c r="AT83" s="21"/>
      <c r="AU83" s="21">
        <v>3</v>
      </c>
      <c r="AW83" s="22"/>
      <c r="AY83" s="23"/>
      <c r="BA83" s="22"/>
    </row>
    <row r="84" spans="1:53" s="9" customFormat="1" ht="34.5">
      <c r="A84" s="15" t="s">
        <v>21</v>
      </c>
      <c r="B84" s="16" t="s">
        <v>164</v>
      </c>
      <c r="C84" s="17" t="s">
        <v>125</v>
      </c>
      <c r="D84" s="18">
        <f t="shared" si="32"/>
        <v>50</v>
      </c>
      <c r="E84" s="18">
        <f t="shared" si="33"/>
        <v>30</v>
      </c>
      <c r="F84" s="19">
        <f t="shared" si="34"/>
        <v>0</v>
      </c>
      <c r="G84" s="19">
        <f t="shared" si="35"/>
        <v>30</v>
      </c>
      <c r="H84" s="20"/>
      <c r="I84" s="20">
        <v>15</v>
      </c>
      <c r="J84" s="20"/>
      <c r="K84" s="20">
        <v>15</v>
      </c>
      <c r="L84" s="19">
        <f t="shared" si="36"/>
        <v>0</v>
      </c>
      <c r="M84" s="18">
        <f t="shared" si="37"/>
        <v>20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30</v>
      </c>
      <c r="AF84" s="21"/>
      <c r="AG84" s="21">
        <v>20</v>
      </c>
      <c r="AH84" s="21"/>
      <c r="AI84" s="21"/>
      <c r="AJ84" s="21"/>
      <c r="AK84" s="21"/>
      <c r="AL84" s="21"/>
      <c r="AM84" s="21"/>
      <c r="AN84" s="21"/>
      <c r="AO84" s="21"/>
      <c r="AP84" s="21">
        <v>2</v>
      </c>
      <c r="AQ84" s="21"/>
      <c r="AR84" s="21">
        <v>1</v>
      </c>
      <c r="AS84" s="21">
        <v>2</v>
      </c>
      <c r="AT84" s="21"/>
      <c r="AU84" s="21">
        <v>2</v>
      </c>
      <c r="AW84" s="22"/>
      <c r="AY84" s="23"/>
      <c r="BA84" s="22"/>
    </row>
    <row r="85" spans="1:53" s="9" customFormat="1" ht="34.5">
      <c r="A85" s="15" t="s">
        <v>22</v>
      </c>
      <c r="B85" s="16" t="s">
        <v>165</v>
      </c>
      <c r="C85" s="17" t="s">
        <v>132</v>
      </c>
      <c r="D85" s="18">
        <f t="shared" si="32"/>
        <v>125</v>
      </c>
      <c r="E85" s="18">
        <f t="shared" si="33"/>
        <v>50</v>
      </c>
      <c r="F85" s="19">
        <f t="shared" si="34"/>
        <v>0</v>
      </c>
      <c r="G85" s="19">
        <f t="shared" si="35"/>
        <v>30</v>
      </c>
      <c r="H85" s="20"/>
      <c r="I85" s="20">
        <v>15</v>
      </c>
      <c r="J85" s="20">
        <v>15</v>
      </c>
      <c r="K85" s="20"/>
      <c r="L85" s="19">
        <f t="shared" si="36"/>
        <v>20</v>
      </c>
      <c r="M85" s="18">
        <f t="shared" si="37"/>
        <v>75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30</v>
      </c>
      <c r="AJ85" s="21">
        <v>20</v>
      </c>
      <c r="AK85" s="21">
        <v>75</v>
      </c>
      <c r="AL85" s="21"/>
      <c r="AM85" s="21"/>
      <c r="AN85" s="21"/>
      <c r="AO85" s="21"/>
      <c r="AP85" s="21"/>
      <c r="AQ85" s="21">
        <v>5</v>
      </c>
      <c r="AR85" s="21">
        <v>2</v>
      </c>
      <c r="AS85" s="21">
        <v>5</v>
      </c>
      <c r="AT85" s="21"/>
      <c r="AU85" s="21">
        <v>5</v>
      </c>
      <c r="AW85" s="22"/>
      <c r="AY85" s="23"/>
      <c r="BA85" s="22"/>
    </row>
    <row r="86" spans="1:53" s="9" customFormat="1" ht="48.75">
      <c r="A86" s="15" t="s">
        <v>23</v>
      </c>
      <c r="B86" s="16" t="s">
        <v>166</v>
      </c>
      <c r="C86" s="17" t="s">
        <v>125</v>
      </c>
      <c r="D86" s="18">
        <f t="shared" si="32"/>
        <v>50</v>
      </c>
      <c r="E86" s="18">
        <f t="shared" si="33"/>
        <v>20</v>
      </c>
      <c r="F86" s="19">
        <f t="shared" si="34"/>
        <v>0</v>
      </c>
      <c r="G86" s="19">
        <f t="shared" si="35"/>
        <v>15</v>
      </c>
      <c r="H86" s="20">
        <v>15</v>
      </c>
      <c r="I86" s="20"/>
      <c r="J86" s="20"/>
      <c r="K86" s="20"/>
      <c r="L86" s="19">
        <f t="shared" si="36"/>
        <v>5</v>
      </c>
      <c r="M86" s="18">
        <f t="shared" si="37"/>
        <v>30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>
        <v>15</v>
      </c>
      <c r="AF86" s="21">
        <v>5</v>
      </c>
      <c r="AG86" s="21">
        <v>30</v>
      </c>
      <c r="AH86" s="21"/>
      <c r="AI86" s="21"/>
      <c r="AJ86" s="21"/>
      <c r="AK86" s="21"/>
      <c r="AL86" s="21"/>
      <c r="AM86" s="21"/>
      <c r="AN86" s="21"/>
      <c r="AO86" s="21"/>
      <c r="AP86" s="21">
        <v>2</v>
      </c>
      <c r="AQ86" s="21"/>
      <c r="AR86" s="21">
        <v>1</v>
      </c>
      <c r="AS86" s="21">
        <v>2</v>
      </c>
      <c r="AT86" s="21"/>
      <c r="AU86" s="21">
        <v>2</v>
      </c>
      <c r="AW86" s="22"/>
      <c r="AY86" s="23"/>
      <c r="BA86" s="22"/>
    </row>
    <row r="87" spans="1:53" s="9" customFormat="1" ht="62.25" customHeight="1">
      <c r="A87" s="15" t="s">
        <v>24</v>
      </c>
      <c r="B87" s="16" t="s">
        <v>167</v>
      </c>
      <c r="C87" s="17" t="s">
        <v>132</v>
      </c>
      <c r="D87" s="18">
        <f t="shared" si="32"/>
        <v>50</v>
      </c>
      <c r="E87" s="18">
        <f t="shared" si="33"/>
        <v>20</v>
      </c>
      <c r="F87" s="19">
        <f t="shared" si="34"/>
        <v>0</v>
      </c>
      <c r="G87" s="19">
        <f t="shared" si="35"/>
        <v>15</v>
      </c>
      <c r="H87" s="20"/>
      <c r="I87" s="20">
        <v>15</v>
      </c>
      <c r="J87" s="20"/>
      <c r="K87" s="20"/>
      <c r="L87" s="19">
        <f t="shared" si="36"/>
        <v>5</v>
      </c>
      <c r="M87" s="18">
        <f t="shared" si="37"/>
        <v>30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>
        <v>15</v>
      </c>
      <c r="AJ87" s="21">
        <v>5</v>
      </c>
      <c r="AK87" s="21">
        <v>30</v>
      </c>
      <c r="AL87" s="21"/>
      <c r="AM87" s="21"/>
      <c r="AN87" s="21"/>
      <c r="AO87" s="21"/>
      <c r="AP87" s="21"/>
      <c r="AQ87" s="21">
        <v>2</v>
      </c>
      <c r="AR87" s="21">
        <v>1</v>
      </c>
      <c r="AS87" s="21">
        <v>2</v>
      </c>
      <c r="AT87" s="21"/>
      <c r="AU87" s="21">
        <v>2</v>
      </c>
      <c r="AW87" s="22"/>
      <c r="AY87" s="23"/>
      <c r="BA87" s="22"/>
    </row>
    <row r="88" spans="1:53" s="14" customFormat="1" ht="44.25">
      <c r="A88" s="8" t="s">
        <v>64</v>
      </c>
      <c r="B88" s="12" t="s">
        <v>169</v>
      </c>
      <c r="C88" s="8"/>
      <c r="D88" s="13">
        <f>SUM(D89:D100)</f>
        <v>800</v>
      </c>
      <c r="E88" s="13">
        <f aca="true" t="shared" si="38" ref="E88:AU88">SUM(E89:E100)</f>
        <v>360</v>
      </c>
      <c r="F88" s="13">
        <f t="shared" si="38"/>
        <v>90</v>
      </c>
      <c r="G88" s="13">
        <f t="shared" si="38"/>
        <v>210</v>
      </c>
      <c r="H88" s="13">
        <f t="shared" si="38"/>
        <v>30</v>
      </c>
      <c r="I88" s="13">
        <f t="shared" si="38"/>
        <v>135</v>
      </c>
      <c r="J88" s="13">
        <f t="shared" si="38"/>
        <v>0</v>
      </c>
      <c r="K88" s="13">
        <f t="shared" si="38"/>
        <v>45</v>
      </c>
      <c r="L88" s="13">
        <f t="shared" si="38"/>
        <v>60</v>
      </c>
      <c r="M88" s="13">
        <f t="shared" si="38"/>
        <v>440</v>
      </c>
      <c r="N88" s="13">
        <f t="shared" si="38"/>
        <v>0</v>
      </c>
      <c r="O88" s="13">
        <f t="shared" si="38"/>
        <v>0</v>
      </c>
      <c r="P88" s="13">
        <f t="shared" si="38"/>
        <v>0</v>
      </c>
      <c r="Q88" s="13">
        <f t="shared" si="38"/>
        <v>0</v>
      </c>
      <c r="R88" s="13">
        <f t="shared" si="38"/>
        <v>0</v>
      </c>
      <c r="S88" s="13">
        <f t="shared" si="38"/>
        <v>0</v>
      </c>
      <c r="T88" s="13">
        <f t="shared" si="38"/>
        <v>0</v>
      </c>
      <c r="U88" s="13">
        <f t="shared" si="38"/>
        <v>0</v>
      </c>
      <c r="V88" s="13">
        <f t="shared" si="38"/>
        <v>0</v>
      </c>
      <c r="W88" s="13">
        <f t="shared" si="38"/>
        <v>0</v>
      </c>
      <c r="X88" s="13">
        <f t="shared" si="38"/>
        <v>0</v>
      </c>
      <c r="Y88" s="13">
        <f t="shared" si="38"/>
        <v>0</v>
      </c>
      <c r="Z88" s="13">
        <f t="shared" si="38"/>
        <v>0</v>
      </c>
      <c r="AA88" s="13">
        <f t="shared" si="38"/>
        <v>0</v>
      </c>
      <c r="AB88" s="13">
        <f t="shared" si="38"/>
        <v>0</v>
      </c>
      <c r="AC88" s="13">
        <f t="shared" si="38"/>
        <v>0</v>
      </c>
      <c r="AD88" s="13">
        <f t="shared" si="38"/>
        <v>45</v>
      </c>
      <c r="AE88" s="13">
        <f t="shared" si="38"/>
        <v>105</v>
      </c>
      <c r="AF88" s="13">
        <f t="shared" si="38"/>
        <v>35</v>
      </c>
      <c r="AG88" s="13">
        <f t="shared" si="38"/>
        <v>215</v>
      </c>
      <c r="AH88" s="13">
        <f t="shared" si="38"/>
        <v>45</v>
      </c>
      <c r="AI88" s="13">
        <f t="shared" si="38"/>
        <v>105</v>
      </c>
      <c r="AJ88" s="13">
        <f t="shared" si="38"/>
        <v>25</v>
      </c>
      <c r="AK88" s="13">
        <f t="shared" si="38"/>
        <v>225</v>
      </c>
      <c r="AL88" s="13">
        <f t="shared" si="38"/>
        <v>0</v>
      </c>
      <c r="AM88" s="13">
        <f t="shared" si="38"/>
        <v>0</v>
      </c>
      <c r="AN88" s="13">
        <f t="shared" si="38"/>
        <v>0</v>
      </c>
      <c r="AO88" s="13">
        <f t="shared" si="38"/>
        <v>0</v>
      </c>
      <c r="AP88" s="13">
        <f t="shared" si="38"/>
        <v>16</v>
      </c>
      <c r="AQ88" s="13">
        <f t="shared" si="38"/>
        <v>16</v>
      </c>
      <c r="AR88" s="13">
        <f>SUM(AR89:AR100)</f>
        <v>15</v>
      </c>
      <c r="AS88" s="13">
        <f t="shared" si="38"/>
        <v>32</v>
      </c>
      <c r="AT88" s="13">
        <f t="shared" si="38"/>
        <v>0</v>
      </c>
      <c r="AU88" s="13">
        <f t="shared" si="38"/>
        <v>32</v>
      </c>
      <c r="AW88" s="22"/>
      <c r="AX88" s="9"/>
      <c r="AY88" s="23"/>
      <c r="AZ88" s="9"/>
      <c r="BA88" s="22"/>
    </row>
    <row r="89" spans="1:53" s="9" customFormat="1" ht="34.5">
      <c r="A89" s="15" t="s">
        <v>10</v>
      </c>
      <c r="B89" s="33" t="s">
        <v>171</v>
      </c>
      <c r="C89" s="37" t="s">
        <v>132</v>
      </c>
      <c r="D89" s="18">
        <f aca="true" t="shared" si="39" ref="D89:D100">SUM(E89,M89)</f>
        <v>50</v>
      </c>
      <c r="E89" s="18">
        <f aca="true" t="shared" si="40" ref="E89:E100">SUM(F89:G89,L89)</f>
        <v>25</v>
      </c>
      <c r="F89" s="19">
        <f aca="true" t="shared" si="41" ref="F89:F100">SUM(N89,R89,V89,Z89,AD89,AH89)</f>
        <v>0</v>
      </c>
      <c r="G89" s="19">
        <f aca="true" t="shared" si="42" ref="G89:G100">SUM(O89,S89,W89,AA89,AE89,AI89)</f>
        <v>15</v>
      </c>
      <c r="H89" s="38">
        <v>15</v>
      </c>
      <c r="I89" s="20"/>
      <c r="J89" s="20"/>
      <c r="K89" s="20"/>
      <c r="L89" s="19">
        <f aca="true" t="shared" si="43" ref="L89:L99">SUM(P89,T89,X89,AB89,AF89,AJ89)</f>
        <v>10</v>
      </c>
      <c r="M89" s="18">
        <f aca="true" t="shared" si="44" ref="M89:M99">SUM(Q89,U89,Y89,AC89,AG89,AK89)</f>
        <v>25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>
        <v>15</v>
      </c>
      <c r="AJ89" s="21">
        <v>10</v>
      </c>
      <c r="AK89" s="21">
        <v>25</v>
      </c>
      <c r="AL89" s="21"/>
      <c r="AM89" s="21"/>
      <c r="AN89" s="21"/>
      <c r="AO89" s="21"/>
      <c r="AP89" s="21"/>
      <c r="AQ89" s="21">
        <v>2</v>
      </c>
      <c r="AR89" s="21">
        <v>1</v>
      </c>
      <c r="AS89" s="21">
        <v>2</v>
      </c>
      <c r="AT89" s="21"/>
      <c r="AU89" s="21">
        <v>2</v>
      </c>
      <c r="AW89" s="22"/>
      <c r="AY89" s="23"/>
      <c r="BA89" s="22"/>
    </row>
    <row r="90" spans="1:53" s="9" customFormat="1" ht="48.75">
      <c r="A90" s="15" t="s">
        <v>9</v>
      </c>
      <c r="B90" s="33" t="s">
        <v>172</v>
      </c>
      <c r="C90" s="37" t="s">
        <v>125</v>
      </c>
      <c r="D90" s="18">
        <f t="shared" si="39"/>
        <v>75</v>
      </c>
      <c r="E90" s="18">
        <f t="shared" si="40"/>
        <v>40</v>
      </c>
      <c r="F90" s="19">
        <f t="shared" si="41"/>
        <v>15</v>
      </c>
      <c r="G90" s="19">
        <f t="shared" si="42"/>
        <v>15</v>
      </c>
      <c r="H90" s="20"/>
      <c r="I90" s="20">
        <v>15</v>
      </c>
      <c r="J90" s="20"/>
      <c r="K90" s="20"/>
      <c r="L90" s="19">
        <f t="shared" si="43"/>
        <v>10</v>
      </c>
      <c r="M90" s="18">
        <f t="shared" si="44"/>
        <v>35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>
        <v>15</v>
      </c>
      <c r="AE90" s="21">
        <v>15</v>
      </c>
      <c r="AF90" s="21">
        <v>10</v>
      </c>
      <c r="AG90" s="21">
        <v>35</v>
      </c>
      <c r="AH90" s="21"/>
      <c r="AI90" s="21"/>
      <c r="AJ90" s="21"/>
      <c r="AK90" s="21"/>
      <c r="AL90" s="21"/>
      <c r="AM90" s="21"/>
      <c r="AN90" s="21"/>
      <c r="AO90" s="21"/>
      <c r="AP90" s="21">
        <v>3</v>
      </c>
      <c r="AQ90" s="21"/>
      <c r="AR90" s="21">
        <v>1</v>
      </c>
      <c r="AS90" s="21">
        <v>3</v>
      </c>
      <c r="AT90" s="21"/>
      <c r="AU90" s="21">
        <v>3</v>
      </c>
      <c r="AW90" s="22"/>
      <c r="AY90" s="23"/>
      <c r="BA90" s="22"/>
    </row>
    <row r="91" spans="1:53" s="9" customFormat="1" ht="48.75">
      <c r="A91" s="15" t="s">
        <v>8</v>
      </c>
      <c r="B91" s="33" t="s">
        <v>173</v>
      </c>
      <c r="C91" s="37" t="s">
        <v>125</v>
      </c>
      <c r="D91" s="18">
        <f t="shared" si="39"/>
        <v>75</v>
      </c>
      <c r="E91" s="18">
        <f t="shared" si="40"/>
        <v>30</v>
      </c>
      <c r="F91" s="19">
        <f t="shared" si="41"/>
        <v>15</v>
      </c>
      <c r="G91" s="19">
        <f t="shared" si="42"/>
        <v>15</v>
      </c>
      <c r="H91" s="20"/>
      <c r="I91" s="20">
        <v>15</v>
      </c>
      <c r="J91" s="20"/>
      <c r="K91" s="20"/>
      <c r="L91" s="19">
        <f t="shared" si="43"/>
        <v>0</v>
      </c>
      <c r="M91" s="18">
        <f t="shared" si="44"/>
        <v>45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>
        <v>15</v>
      </c>
      <c r="AE91" s="21">
        <v>15</v>
      </c>
      <c r="AF91" s="21"/>
      <c r="AG91" s="21">
        <v>45</v>
      </c>
      <c r="AH91" s="21"/>
      <c r="AI91" s="21"/>
      <c r="AJ91" s="21"/>
      <c r="AK91" s="21"/>
      <c r="AL91" s="21"/>
      <c r="AM91" s="21"/>
      <c r="AN91" s="21"/>
      <c r="AO91" s="21"/>
      <c r="AP91" s="21">
        <v>3</v>
      </c>
      <c r="AQ91" s="21"/>
      <c r="AR91" s="21">
        <v>1</v>
      </c>
      <c r="AS91" s="21">
        <v>3</v>
      </c>
      <c r="AT91" s="21"/>
      <c r="AU91" s="21">
        <v>3</v>
      </c>
      <c r="AW91" s="22"/>
      <c r="AY91" s="23"/>
      <c r="BA91" s="22"/>
    </row>
    <row r="92" spans="1:53" s="9" customFormat="1" ht="48.75">
      <c r="A92" s="15" t="s">
        <v>7</v>
      </c>
      <c r="B92" s="33" t="s">
        <v>174</v>
      </c>
      <c r="C92" s="37" t="s">
        <v>125</v>
      </c>
      <c r="D92" s="18">
        <f t="shared" si="39"/>
        <v>50</v>
      </c>
      <c r="E92" s="18">
        <f t="shared" si="40"/>
        <v>20</v>
      </c>
      <c r="F92" s="19">
        <f t="shared" si="41"/>
        <v>15</v>
      </c>
      <c r="G92" s="19">
        <f t="shared" si="42"/>
        <v>0</v>
      </c>
      <c r="H92" s="20"/>
      <c r="I92" s="20"/>
      <c r="J92" s="20"/>
      <c r="K92" s="20"/>
      <c r="L92" s="19">
        <f t="shared" si="43"/>
        <v>5</v>
      </c>
      <c r="M92" s="18">
        <f t="shared" si="44"/>
        <v>30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>
        <v>15</v>
      </c>
      <c r="AE92" s="21"/>
      <c r="AF92" s="21">
        <v>5</v>
      </c>
      <c r="AG92" s="21">
        <v>30</v>
      </c>
      <c r="AH92" s="21"/>
      <c r="AI92" s="21"/>
      <c r="AJ92" s="21"/>
      <c r="AK92" s="21"/>
      <c r="AL92" s="21"/>
      <c r="AM92" s="21"/>
      <c r="AN92" s="21"/>
      <c r="AO92" s="21"/>
      <c r="AP92" s="21">
        <v>2</v>
      </c>
      <c r="AQ92" s="21"/>
      <c r="AR92" s="21">
        <v>1</v>
      </c>
      <c r="AS92" s="21">
        <v>2</v>
      </c>
      <c r="AT92" s="21"/>
      <c r="AU92" s="21">
        <v>2</v>
      </c>
      <c r="AW92" s="22"/>
      <c r="AY92" s="23"/>
      <c r="BA92" s="22"/>
    </row>
    <row r="93" spans="1:53" s="9" customFormat="1" ht="34.5">
      <c r="A93" s="15" t="s">
        <v>6</v>
      </c>
      <c r="B93" s="33" t="s">
        <v>175</v>
      </c>
      <c r="C93" s="37" t="s">
        <v>132</v>
      </c>
      <c r="D93" s="18">
        <f t="shared" si="39"/>
        <v>50</v>
      </c>
      <c r="E93" s="18">
        <f t="shared" si="40"/>
        <v>15</v>
      </c>
      <c r="F93" s="19">
        <f t="shared" si="41"/>
        <v>0</v>
      </c>
      <c r="G93" s="19">
        <f t="shared" si="42"/>
        <v>15</v>
      </c>
      <c r="H93" s="20"/>
      <c r="I93" s="20">
        <v>15</v>
      </c>
      <c r="J93" s="20"/>
      <c r="K93" s="20"/>
      <c r="L93" s="19">
        <f t="shared" si="43"/>
        <v>0</v>
      </c>
      <c r="M93" s="18">
        <f t="shared" si="44"/>
        <v>35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>
        <v>15</v>
      </c>
      <c r="AJ93" s="21"/>
      <c r="AK93" s="21">
        <v>35</v>
      </c>
      <c r="AL93" s="21"/>
      <c r="AM93" s="21"/>
      <c r="AN93" s="21"/>
      <c r="AO93" s="21"/>
      <c r="AP93" s="21"/>
      <c r="AQ93" s="21">
        <v>2</v>
      </c>
      <c r="AR93" s="21">
        <v>1</v>
      </c>
      <c r="AS93" s="21">
        <v>2</v>
      </c>
      <c r="AT93" s="21"/>
      <c r="AU93" s="21">
        <v>2</v>
      </c>
      <c r="AW93" s="22"/>
      <c r="AY93" s="23"/>
      <c r="BA93" s="22"/>
    </row>
    <row r="94" spans="1:53" s="9" customFormat="1" ht="34.5">
      <c r="A94" s="15" t="s">
        <v>5</v>
      </c>
      <c r="B94" s="33" t="s">
        <v>176</v>
      </c>
      <c r="C94" s="37" t="s">
        <v>132</v>
      </c>
      <c r="D94" s="18">
        <f t="shared" si="39"/>
        <v>50</v>
      </c>
      <c r="E94" s="18">
        <f t="shared" si="40"/>
        <v>30</v>
      </c>
      <c r="F94" s="19">
        <f t="shared" si="41"/>
        <v>15</v>
      </c>
      <c r="G94" s="19">
        <f t="shared" si="42"/>
        <v>15</v>
      </c>
      <c r="H94" s="20"/>
      <c r="I94" s="20">
        <v>15</v>
      </c>
      <c r="J94" s="20"/>
      <c r="K94" s="20"/>
      <c r="L94" s="19">
        <f t="shared" si="43"/>
        <v>0</v>
      </c>
      <c r="M94" s="18">
        <f t="shared" si="44"/>
        <v>20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>
        <v>15</v>
      </c>
      <c r="AI94" s="21">
        <v>15</v>
      </c>
      <c r="AJ94" s="21"/>
      <c r="AK94" s="21">
        <v>20</v>
      </c>
      <c r="AL94" s="21"/>
      <c r="AM94" s="21"/>
      <c r="AN94" s="21"/>
      <c r="AO94" s="21"/>
      <c r="AP94" s="21"/>
      <c r="AQ94" s="21">
        <v>2</v>
      </c>
      <c r="AR94" s="21">
        <v>1</v>
      </c>
      <c r="AS94" s="21">
        <v>2</v>
      </c>
      <c r="AT94" s="21"/>
      <c r="AU94" s="21">
        <v>2</v>
      </c>
      <c r="AW94" s="22"/>
      <c r="AY94" s="23"/>
      <c r="BA94" s="22"/>
    </row>
    <row r="95" spans="1:53" s="9" customFormat="1" ht="48.75">
      <c r="A95" s="15" t="s">
        <v>20</v>
      </c>
      <c r="B95" s="33" t="s">
        <v>177</v>
      </c>
      <c r="C95" s="37" t="s">
        <v>133</v>
      </c>
      <c r="D95" s="18">
        <f t="shared" si="39"/>
        <v>100</v>
      </c>
      <c r="E95" s="18">
        <f t="shared" si="40"/>
        <v>40</v>
      </c>
      <c r="F95" s="19">
        <f t="shared" si="41"/>
        <v>30</v>
      </c>
      <c r="G95" s="19">
        <f t="shared" si="42"/>
        <v>0</v>
      </c>
      <c r="H95" s="20"/>
      <c r="I95" s="20"/>
      <c r="J95" s="20"/>
      <c r="K95" s="20"/>
      <c r="L95" s="19">
        <f t="shared" si="43"/>
        <v>10</v>
      </c>
      <c r="M95" s="18">
        <f t="shared" si="44"/>
        <v>60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>
        <v>30</v>
      </c>
      <c r="AI95" s="21"/>
      <c r="AJ95" s="21">
        <v>10</v>
      </c>
      <c r="AK95" s="21">
        <v>60</v>
      </c>
      <c r="AL95" s="21"/>
      <c r="AM95" s="21"/>
      <c r="AN95" s="21"/>
      <c r="AO95" s="21"/>
      <c r="AP95" s="21"/>
      <c r="AQ95" s="21">
        <v>4</v>
      </c>
      <c r="AR95" s="21">
        <v>2</v>
      </c>
      <c r="AS95" s="21">
        <v>4</v>
      </c>
      <c r="AT95" s="21"/>
      <c r="AU95" s="21">
        <v>4</v>
      </c>
      <c r="AW95" s="22"/>
      <c r="AY95" s="23"/>
      <c r="BA95" s="22"/>
    </row>
    <row r="96" spans="1:53" s="9" customFormat="1" ht="34.5">
      <c r="A96" s="15" t="s">
        <v>21</v>
      </c>
      <c r="B96" s="33" t="s">
        <v>178</v>
      </c>
      <c r="C96" s="37" t="s">
        <v>132</v>
      </c>
      <c r="D96" s="18">
        <f t="shared" si="39"/>
        <v>50</v>
      </c>
      <c r="E96" s="18">
        <f t="shared" si="40"/>
        <v>15</v>
      </c>
      <c r="F96" s="19">
        <f t="shared" si="41"/>
        <v>0</v>
      </c>
      <c r="G96" s="19">
        <f t="shared" si="42"/>
        <v>15</v>
      </c>
      <c r="H96" s="20"/>
      <c r="I96" s="20">
        <v>15</v>
      </c>
      <c r="J96" s="20"/>
      <c r="K96" s="20"/>
      <c r="L96" s="19">
        <f t="shared" si="43"/>
        <v>0</v>
      </c>
      <c r="M96" s="18">
        <f t="shared" si="44"/>
        <v>35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>
        <v>15</v>
      </c>
      <c r="AJ96" s="21"/>
      <c r="AK96" s="21">
        <v>35</v>
      </c>
      <c r="AL96" s="21"/>
      <c r="AM96" s="21"/>
      <c r="AN96" s="21"/>
      <c r="AO96" s="21"/>
      <c r="AP96" s="21"/>
      <c r="AQ96" s="21">
        <v>2</v>
      </c>
      <c r="AR96" s="21">
        <v>1</v>
      </c>
      <c r="AS96" s="21">
        <v>2</v>
      </c>
      <c r="AT96" s="21"/>
      <c r="AU96" s="21">
        <v>2</v>
      </c>
      <c r="AW96" s="22"/>
      <c r="AY96" s="23"/>
      <c r="BA96" s="22"/>
    </row>
    <row r="97" spans="1:53" s="9" customFormat="1" ht="34.5">
      <c r="A97" s="15" t="s">
        <v>22</v>
      </c>
      <c r="B97" s="33" t="s">
        <v>179</v>
      </c>
      <c r="C97" s="37" t="s">
        <v>125</v>
      </c>
      <c r="D97" s="18">
        <f t="shared" si="39"/>
        <v>150</v>
      </c>
      <c r="E97" s="18">
        <f t="shared" si="40"/>
        <v>75</v>
      </c>
      <c r="F97" s="19">
        <f t="shared" si="41"/>
        <v>0</v>
      </c>
      <c r="G97" s="19">
        <f t="shared" si="42"/>
        <v>60</v>
      </c>
      <c r="H97" s="20"/>
      <c r="I97" s="20">
        <v>30</v>
      </c>
      <c r="J97" s="20"/>
      <c r="K97" s="20">
        <v>30</v>
      </c>
      <c r="L97" s="19">
        <f t="shared" si="43"/>
        <v>15</v>
      </c>
      <c r="M97" s="18">
        <f t="shared" si="44"/>
        <v>75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>
        <v>60</v>
      </c>
      <c r="AF97" s="21">
        <v>15</v>
      </c>
      <c r="AG97" s="21">
        <v>75</v>
      </c>
      <c r="AH97" s="21"/>
      <c r="AI97" s="21"/>
      <c r="AJ97" s="21"/>
      <c r="AK97" s="21"/>
      <c r="AL97" s="21"/>
      <c r="AM97" s="21"/>
      <c r="AN97" s="21"/>
      <c r="AO97" s="21"/>
      <c r="AP97" s="21">
        <v>6</v>
      </c>
      <c r="AQ97" s="21"/>
      <c r="AR97" s="21">
        <v>3</v>
      </c>
      <c r="AS97" s="21">
        <v>6</v>
      </c>
      <c r="AT97" s="21"/>
      <c r="AU97" s="21">
        <v>6</v>
      </c>
      <c r="AW97" s="22"/>
      <c r="AY97" s="23"/>
      <c r="BA97" s="22"/>
    </row>
    <row r="98" spans="1:53" s="9" customFormat="1" ht="34.5">
      <c r="A98" s="15" t="s">
        <v>23</v>
      </c>
      <c r="B98" s="33" t="s">
        <v>180</v>
      </c>
      <c r="C98" s="37" t="s">
        <v>132</v>
      </c>
      <c r="D98" s="18">
        <f t="shared" si="39"/>
        <v>50</v>
      </c>
      <c r="E98" s="18">
        <f t="shared" si="40"/>
        <v>30</v>
      </c>
      <c r="F98" s="19">
        <f t="shared" si="41"/>
        <v>0</v>
      </c>
      <c r="G98" s="19">
        <f t="shared" si="42"/>
        <v>30</v>
      </c>
      <c r="H98" s="20">
        <v>15</v>
      </c>
      <c r="I98" s="20"/>
      <c r="J98" s="20"/>
      <c r="K98" s="20">
        <v>15</v>
      </c>
      <c r="L98" s="19">
        <f t="shared" si="43"/>
        <v>0</v>
      </c>
      <c r="M98" s="18">
        <f t="shared" si="44"/>
        <v>20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>
        <v>30</v>
      </c>
      <c r="AJ98" s="21"/>
      <c r="AK98" s="21">
        <v>20</v>
      </c>
      <c r="AL98" s="21"/>
      <c r="AM98" s="21"/>
      <c r="AN98" s="21"/>
      <c r="AO98" s="21"/>
      <c r="AP98" s="21"/>
      <c r="AQ98" s="21">
        <v>2</v>
      </c>
      <c r="AR98" s="21">
        <v>1</v>
      </c>
      <c r="AS98" s="21">
        <v>2</v>
      </c>
      <c r="AT98" s="21"/>
      <c r="AU98" s="21">
        <v>2</v>
      </c>
      <c r="AW98" s="22"/>
      <c r="AY98" s="23"/>
      <c r="BA98" s="22"/>
    </row>
    <row r="99" spans="1:53" s="9" customFormat="1" ht="34.5">
      <c r="A99" s="15" t="s">
        <v>24</v>
      </c>
      <c r="B99" s="33" t="s">
        <v>181</v>
      </c>
      <c r="C99" s="37" t="s">
        <v>125</v>
      </c>
      <c r="D99" s="18">
        <f t="shared" si="39"/>
        <v>50</v>
      </c>
      <c r="E99" s="18">
        <f t="shared" si="40"/>
        <v>20</v>
      </c>
      <c r="F99" s="19">
        <f t="shared" si="41"/>
        <v>0</v>
      </c>
      <c r="G99" s="19">
        <f t="shared" si="42"/>
        <v>15</v>
      </c>
      <c r="H99" s="20"/>
      <c r="I99" s="20">
        <v>15</v>
      </c>
      <c r="J99" s="20"/>
      <c r="K99" s="20"/>
      <c r="L99" s="19">
        <f t="shared" si="43"/>
        <v>5</v>
      </c>
      <c r="M99" s="18">
        <f t="shared" si="44"/>
        <v>30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>
        <v>15</v>
      </c>
      <c r="AF99" s="21">
        <v>5</v>
      </c>
      <c r="AG99" s="21">
        <v>30</v>
      </c>
      <c r="AH99" s="21"/>
      <c r="AI99" s="21"/>
      <c r="AJ99" s="21"/>
      <c r="AK99" s="21"/>
      <c r="AL99" s="21"/>
      <c r="AM99" s="21"/>
      <c r="AN99" s="21"/>
      <c r="AO99" s="21"/>
      <c r="AP99" s="21">
        <v>2</v>
      </c>
      <c r="AQ99" s="21"/>
      <c r="AR99" s="21">
        <v>1</v>
      </c>
      <c r="AS99" s="21">
        <v>2</v>
      </c>
      <c r="AT99" s="21"/>
      <c r="AU99" s="21">
        <v>2</v>
      </c>
      <c r="AW99" s="22"/>
      <c r="AY99" s="23"/>
      <c r="BA99" s="22"/>
    </row>
    <row r="100" spans="1:53" s="9" customFormat="1" ht="34.5">
      <c r="A100" s="15" t="s">
        <v>25</v>
      </c>
      <c r="B100" s="33" t="s">
        <v>182</v>
      </c>
      <c r="C100" s="37" t="s">
        <v>132</v>
      </c>
      <c r="D100" s="18">
        <f t="shared" si="39"/>
        <v>50</v>
      </c>
      <c r="E100" s="18">
        <f t="shared" si="40"/>
        <v>20</v>
      </c>
      <c r="F100" s="19">
        <f t="shared" si="41"/>
        <v>0</v>
      </c>
      <c r="G100" s="19">
        <f t="shared" si="42"/>
        <v>15</v>
      </c>
      <c r="H100" s="20"/>
      <c r="I100" s="20">
        <v>15</v>
      </c>
      <c r="J100" s="20"/>
      <c r="K100" s="20"/>
      <c r="L100" s="19">
        <f>SUM(P100,T100,X100,AB100,AF100,AJ100)</f>
        <v>5</v>
      </c>
      <c r="M100" s="18">
        <f>SUM(Q100,U100,Y100,AC100,AG100,AK100)</f>
        <v>30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>
        <v>15</v>
      </c>
      <c r="AJ100" s="21">
        <v>5</v>
      </c>
      <c r="AK100" s="21">
        <v>30</v>
      </c>
      <c r="AL100" s="21"/>
      <c r="AM100" s="21"/>
      <c r="AN100" s="21"/>
      <c r="AO100" s="21"/>
      <c r="AP100" s="21"/>
      <c r="AQ100" s="21">
        <v>2</v>
      </c>
      <c r="AR100" s="21">
        <v>1</v>
      </c>
      <c r="AS100" s="21">
        <v>2</v>
      </c>
      <c r="AT100" s="21"/>
      <c r="AU100" s="21">
        <v>2</v>
      </c>
      <c r="AW100" s="22"/>
      <c r="AY100" s="23"/>
      <c r="BA100" s="22"/>
    </row>
    <row r="101" spans="1:47" s="9" customFormat="1" ht="34.5">
      <c r="A101" s="63" t="s">
        <v>147</v>
      </c>
      <c r="B101" s="64"/>
      <c r="C101" s="65"/>
      <c r="D101" s="48">
        <f aca="true" t="shared" si="45" ref="D101:AU101">SUM(D8,D14,D28,D51)</f>
        <v>4580</v>
      </c>
      <c r="E101" s="48">
        <f t="shared" si="45"/>
        <v>2305</v>
      </c>
      <c r="F101" s="48">
        <f t="shared" si="45"/>
        <v>585</v>
      </c>
      <c r="G101" s="48">
        <f t="shared" si="45"/>
        <v>1295</v>
      </c>
      <c r="H101" s="48">
        <f t="shared" si="45"/>
        <v>665</v>
      </c>
      <c r="I101" s="48">
        <f t="shared" si="45"/>
        <v>420</v>
      </c>
      <c r="J101" s="48">
        <f t="shared" si="45"/>
        <v>135</v>
      </c>
      <c r="K101" s="48">
        <f t="shared" si="45"/>
        <v>75</v>
      </c>
      <c r="L101" s="48">
        <f t="shared" si="45"/>
        <v>425</v>
      </c>
      <c r="M101" s="48">
        <f t="shared" si="45"/>
        <v>2275</v>
      </c>
      <c r="N101" s="18">
        <f t="shared" si="45"/>
        <v>195</v>
      </c>
      <c r="O101" s="18">
        <f t="shared" si="45"/>
        <v>140</v>
      </c>
      <c r="P101" s="18">
        <f t="shared" si="45"/>
        <v>90</v>
      </c>
      <c r="Q101" s="18">
        <f t="shared" si="45"/>
        <v>350</v>
      </c>
      <c r="R101" s="18">
        <f t="shared" si="45"/>
        <v>135</v>
      </c>
      <c r="S101" s="18">
        <f t="shared" si="45"/>
        <v>180</v>
      </c>
      <c r="T101" s="18">
        <f t="shared" si="45"/>
        <v>65</v>
      </c>
      <c r="U101" s="18">
        <f t="shared" si="45"/>
        <v>425</v>
      </c>
      <c r="V101" s="18">
        <f t="shared" si="45"/>
        <v>120</v>
      </c>
      <c r="W101" s="18">
        <f t="shared" si="45"/>
        <v>240</v>
      </c>
      <c r="X101" s="18">
        <f t="shared" si="45"/>
        <v>80</v>
      </c>
      <c r="Y101" s="18">
        <f t="shared" si="45"/>
        <v>310</v>
      </c>
      <c r="Z101" s="18">
        <f t="shared" si="45"/>
        <v>60</v>
      </c>
      <c r="AA101" s="18">
        <f t="shared" si="45"/>
        <v>300</v>
      </c>
      <c r="AB101" s="18">
        <f t="shared" si="45"/>
        <v>70</v>
      </c>
      <c r="AC101" s="18">
        <f t="shared" si="45"/>
        <v>320</v>
      </c>
      <c r="AD101" s="18">
        <f t="shared" si="45"/>
        <v>30</v>
      </c>
      <c r="AE101" s="18">
        <f t="shared" si="45"/>
        <v>255</v>
      </c>
      <c r="AF101" s="18">
        <f t="shared" si="45"/>
        <v>50</v>
      </c>
      <c r="AG101" s="18">
        <f t="shared" si="45"/>
        <v>415</v>
      </c>
      <c r="AH101" s="18">
        <f t="shared" si="45"/>
        <v>45</v>
      </c>
      <c r="AI101" s="18">
        <f t="shared" si="45"/>
        <v>180</v>
      </c>
      <c r="AJ101" s="18">
        <f t="shared" si="45"/>
        <v>70</v>
      </c>
      <c r="AK101" s="18">
        <f t="shared" si="45"/>
        <v>455</v>
      </c>
      <c r="AL101" s="18">
        <f t="shared" si="45"/>
        <v>30</v>
      </c>
      <c r="AM101" s="18">
        <f t="shared" si="45"/>
        <v>30</v>
      </c>
      <c r="AN101" s="18">
        <f t="shared" si="45"/>
        <v>30</v>
      </c>
      <c r="AO101" s="18">
        <f t="shared" si="45"/>
        <v>30</v>
      </c>
      <c r="AP101" s="18">
        <f t="shared" si="45"/>
        <v>30</v>
      </c>
      <c r="AQ101" s="18">
        <f t="shared" si="45"/>
        <v>30</v>
      </c>
      <c r="AR101" s="48">
        <f t="shared" si="45"/>
        <v>93</v>
      </c>
      <c r="AS101" s="48">
        <f t="shared" si="45"/>
        <v>128</v>
      </c>
      <c r="AT101" s="48">
        <f t="shared" si="45"/>
        <v>33</v>
      </c>
      <c r="AU101" s="48">
        <f t="shared" si="45"/>
        <v>59</v>
      </c>
    </row>
    <row r="102" spans="1:47" s="9" customFormat="1" ht="34.5">
      <c r="A102" s="66"/>
      <c r="B102" s="67"/>
      <c r="C102" s="6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3">
        <f>SUM(N101:Q101)</f>
        <v>775</v>
      </c>
      <c r="O102" s="54"/>
      <c r="P102" s="54"/>
      <c r="Q102" s="55"/>
      <c r="R102" s="53">
        <f>SUM(R101:U101)</f>
        <v>805</v>
      </c>
      <c r="S102" s="54"/>
      <c r="T102" s="54"/>
      <c r="U102" s="55"/>
      <c r="V102" s="53">
        <f>SUM(V101:Y101)</f>
        <v>750</v>
      </c>
      <c r="W102" s="54"/>
      <c r="X102" s="54"/>
      <c r="Y102" s="55"/>
      <c r="Z102" s="53">
        <f>SUM(Z101:AC101)</f>
        <v>750</v>
      </c>
      <c r="AA102" s="54"/>
      <c r="AB102" s="54"/>
      <c r="AC102" s="55"/>
      <c r="AD102" s="53">
        <f>SUM(AD101:AG101)</f>
        <v>750</v>
      </c>
      <c r="AE102" s="54"/>
      <c r="AF102" s="54"/>
      <c r="AG102" s="55"/>
      <c r="AH102" s="53">
        <f>SUM(AH101:AK101)</f>
        <v>750</v>
      </c>
      <c r="AI102" s="54"/>
      <c r="AJ102" s="54"/>
      <c r="AK102" s="55"/>
      <c r="AL102" s="53">
        <f>SUM(AL101:AQ101)</f>
        <v>180</v>
      </c>
      <c r="AM102" s="54"/>
      <c r="AN102" s="54"/>
      <c r="AO102" s="54"/>
      <c r="AP102" s="54"/>
      <c r="AQ102" s="54"/>
      <c r="AR102" s="49"/>
      <c r="AS102" s="49"/>
      <c r="AT102" s="49"/>
      <c r="AU102" s="49"/>
    </row>
    <row r="103" spans="1:47" s="9" customFormat="1" ht="34.5">
      <c r="A103" s="63" t="s">
        <v>150</v>
      </c>
      <c r="B103" s="64"/>
      <c r="C103" s="65"/>
      <c r="D103" s="48">
        <f aca="true" t="shared" si="46" ref="D103:AU103">SUM(D8,D14,D28,D63)</f>
        <v>4580</v>
      </c>
      <c r="E103" s="48">
        <f t="shared" si="46"/>
        <v>2305</v>
      </c>
      <c r="F103" s="48">
        <f t="shared" si="46"/>
        <v>615</v>
      </c>
      <c r="G103" s="48">
        <f t="shared" si="46"/>
        <v>1265</v>
      </c>
      <c r="H103" s="48">
        <f t="shared" si="46"/>
        <v>635</v>
      </c>
      <c r="I103" s="48">
        <f t="shared" si="46"/>
        <v>420</v>
      </c>
      <c r="J103" s="48">
        <f t="shared" si="46"/>
        <v>135</v>
      </c>
      <c r="K103" s="48">
        <f t="shared" si="46"/>
        <v>75</v>
      </c>
      <c r="L103" s="48">
        <f t="shared" si="46"/>
        <v>425</v>
      </c>
      <c r="M103" s="48">
        <f t="shared" si="46"/>
        <v>2275</v>
      </c>
      <c r="N103" s="18">
        <f t="shared" si="46"/>
        <v>195</v>
      </c>
      <c r="O103" s="18">
        <f t="shared" si="46"/>
        <v>140</v>
      </c>
      <c r="P103" s="18">
        <f t="shared" si="46"/>
        <v>90</v>
      </c>
      <c r="Q103" s="18">
        <f t="shared" si="46"/>
        <v>350</v>
      </c>
      <c r="R103" s="18">
        <f t="shared" si="46"/>
        <v>135</v>
      </c>
      <c r="S103" s="18">
        <f t="shared" si="46"/>
        <v>180</v>
      </c>
      <c r="T103" s="18">
        <f t="shared" si="46"/>
        <v>65</v>
      </c>
      <c r="U103" s="18">
        <f t="shared" si="46"/>
        <v>425</v>
      </c>
      <c r="V103" s="18">
        <f t="shared" si="46"/>
        <v>120</v>
      </c>
      <c r="W103" s="18">
        <f t="shared" si="46"/>
        <v>240</v>
      </c>
      <c r="X103" s="18">
        <f t="shared" si="46"/>
        <v>80</v>
      </c>
      <c r="Y103" s="18">
        <f t="shared" si="46"/>
        <v>310</v>
      </c>
      <c r="Z103" s="18">
        <f t="shared" si="46"/>
        <v>60</v>
      </c>
      <c r="AA103" s="18">
        <f t="shared" si="46"/>
        <v>300</v>
      </c>
      <c r="AB103" s="18">
        <f t="shared" si="46"/>
        <v>70</v>
      </c>
      <c r="AC103" s="18">
        <f t="shared" si="46"/>
        <v>320</v>
      </c>
      <c r="AD103" s="18">
        <f t="shared" si="46"/>
        <v>60</v>
      </c>
      <c r="AE103" s="18">
        <f t="shared" si="46"/>
        <v>225</v>
      </c>
      <c r="AF103" s="18">
        <f t="shared" si="46"/>
        <v>70</v>
      </c>
      <c r="AG103" s="18">
        <f t="shared" si="46"/>
        <v>395</v>
      </c>
      <c r="AH103" s="18">
        <f t="shared" si="46"/>
        <v>45</v>
      </c>
      <c r="AI103" s="18">
        <f t="shared" si="46"/>
        <v>180</v>
      </c>
      <c r="AJ103" s="18">
        <f t="shared" si="46"/>
        <v>50</v>
      </c>
      <c r="AK103" s="18">
        <f t="shared" si="46"/>
        <v>475</v>
      </c>
      <c r="AL103" s="18">
        <f t="shared" si="46"/>
        <v>30</v>
      </c>
      <c r="AM103" s="18">
        <f t="shared" si="46"/>
        <v>30</v>
      </c>
      <c r="AN103" s="18">
        <f t="shared" si="46"/>
        <v>30</v>
      </c>
      <c r="AO103" s="18">
        <f t="shared" si="46"/>
        <v>30</v>
      </c>
      <c r="AP103" s="18">
        <f t="shared" si="46"/>
        <v>30</v>
      </c>
      <c r="AQ103" s="18">
        <f t="shared" si="46"/>
        <v>30</v>
      </c>
      <c r="AR103" s="48">
        <f t="shared" si="46"/>
        <v>93</v>
      </c>
      <c r="AS103" s="48">
        <f t="shared" si="46"/>
        <v>128</v>
      </c>
      <c r="AT103" s="48">
        <f t="shared" si="46"/>
        <v>33</v>
      </c>
      <c r="AU103" s="48">
        <f t="shared" si="46"/>
        <v>59</v>
      </c>
    </row>
    <row r="104" spans="1:47" s="9" customFormat="1" ht="34.5">
      <c r="A104" s="66"/>
      <c r="B104" s="67"/>
      <c r="C104" s="6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3">
        <f>SUM(N103:Q103)</f>
        <v>775</v>
      </c>
      <c r="O104" s="54"/>
      <c r="P104" s="54"/>
      <c r="Q104" s="55"/>
      <c r="R104" s="53">
        <f>SUM(R103:U103)</f>
        <v>805</v>
      </c>
      <c r="S104" s="54"/>
      <c r="T104" s="54"/>
      <c r="U104" s="55"/>
      <c r="V104" s="53">
        <f>SUM(V103:Y103)</f>
        <v>750</v>
      </c>
      <c r="W104" s="54"/>
      <c r="X104" s="54"/>
      <c r="Y104" s="55"/>
      <c r="Z104" s="53">
        <f>SUM(Z103:AC103)</f>
        <v>750</v>
      </c>
      <c r="AA104" s="54"/>
      <c r="AB104" s="54"/>
      <c r="AC104" s="55"/>
      <c r="AD104" s="53">
        <f>SUM(AD103:AG103)</f>
        <v>750</v>
      </c>
      <c r="AE104" s="54"/>
      <c r="AF104" s="54"/>
      <c r="AG104" s="55"/>
      <c r="AH104" s="53">
        <f>SUM(AH103:AK103)</f>
        <v>750</v>
      </c>
      <c r="AI104" s="54"/>
      <c r="AJ104" s="54"/>
      <c r="AK104" s="55"/>
      <c r="AL104" s="53">
        <f>SUM(AL103:AQ103)</f>
        <v>180</v>
      </c>
      <c r="AM104" s="54"/>
      <c r="AN104" s="54"/>
      <c r="AO104" s="54"/>
      <c r="AP104" s="54"/>
      <c r="AQ104" s="54"/>
      <c r="AR104" s="49"/>
      <c r="AS104" s="49"/>
      <c r="AT104" s="49"/>
      <c r="AU104" s="49"/>
    </row>
    <row r="105" spans="1:47" s="9" customFormat="1" ht="34.5">
      <c r="A105" s="63" t="s">
        <v>158</v>
      </c>
      <c r="B105" s="64"/>
      <c r="C105" s="65"/>
      <c r="D105" s="48">
        <f aca="true" t="shared" si="47" ref="D105:AU105">SUM(D8,D14,D28,D76)</f>
        <v>4580</v>
      </c>
      <c r="E105" s="48">
        <f t="shared" si="47"/>
        <v>2305</v>
      </c>
      <c r="F105" s="48">
        <f t="shared" si="47"/>
        <v>600</v>
      </c>
      <c r="G105" s="48">
        <f t="shared" si="47"/>
        <v>1280</v>
      </c>
      <c r="H105" s="48">
        <f t="shared" si="47"/>
        <v>530</v>
      </c>
      <c r="I105" s="48">
        <f t="shared" si="47"/>
        <v>555</v>
      </c>
      <c r="J105" s="48">
        <f t="shared" si="47"/>
        <v>135</v>
      </c>
      <c r="K105" s="48">
        <f t="shared" si="47"/>
        <v>60</v>
      </c>
      <c r="L105" s="48">
        <f t="shared" si="47"/>
        <v>425</v>
      </c>
      <c r="M105" s="48">
        <f t="shared" si="47"/>
        <v>2275</v>
      </c>
      <c r="N105" s="18">
        <f t="shared" si="47"/>
        <v>195</v>
      </c>
      <c r="O105" s="18">
        <f t="shared" si="47"/>
        <v>140</v>
      </c>
      <c r="P105" s="18">
        <f t="shared" si="47"/>
        <v>90</v>
      </c>
      <c r="Q105" s="18">
        <f t="shared" si="47"/>
        <v>350</v>
      </c>
      <c r="R105" s="18">
        <f t="shared" si="47"/>
        <v>135</v>
      </c>
      <c r="S105" s="18">
        <f t="shared" si="47"/>
        <v>180</v>
      </c>
      <c r="T105" s="18">
        <f t="shared" si="47"/>
        <v>65</v>
      </c>
      <c r="U105" s="18">
        <f t="shared" si="47"/>
        <v>425</v>
      </c>
      <c r="V105" s="18">
        <f t="shared" si="47"/>
        <v>120</v>
      </c>
      <c r="W105" s="18">
        <f t="shared" si="47"/>
        <v>240</v>
      </c>
      <c r="X105" s="18">
        <f t="shared" si="47"/>
        <v>80</v>
      </c>
      <c r="Y105" s="18">
        <f t="shared" si="47"/>
        <v>310</v>
      </c>
      <c r="Z105" s="18">
        <f t="shared" si="47"/>
        <v>60</v>
      </c>
      <c r="AA105" s="18">
        <f t="shared" si="47"/>
        <v>300</v>
      </c>
      <c r="AB105" s="18">
        <f t="shared" si="47"/>
        <v>70</v>
      </c>
      <c r="AC105" s="18">
        <f t="shared" si="47"/>
        <v>320</v>
      </c>
      <c r="AD105" s="18">
        <f t="shared" si="47"/>
        <v>60</v>
      </c>
      <c r="AE105" s="18">
        <f t="shared" si="47"/>
        <v>270</v>
      </c>
      <c r="AF105" s="18">
        <f t="shared" si="47"/>
        <v>65</v>
      </c>
      <c r="AG105" s="18">
        <f t="shared" si="47"/>
        <v>355</v>
      </c>
      <c r="AH105" s="18">
        <f t="shared" si="47"/>
        <v>30</v>
      </c>
      <c r="AI105" s="18">
        <f t="shared" si="47"/>
        <v>150</v>
      </c>
      <c r="AJ105" s="18">
        <f t="shared" si="47"/>
        <v>55</v>
      </c>
      <c r="AK105" s="18">
        <f t="shared" si="47"/>
        <v>515</v>
      </c>
      <c r="AL105" s="18">
        <f t="shared" si="47"/>
        <v>30</v>
      </c>
      <c r="AM105" s="18">
        <f t="shared" si="47"/>
        <v>30</v>
      </c>
      <c r="AN105" s="18">
        <f t="shared" si="47"/>
        <v>30</v>
      </c>
      <c r="AO105" s="18">
        <f t="shared" si="47"/>
        <v>30</v>
      </c>
      <c r="AP105" s="18">
        <f t="shared" si="47"/>
        <v>30</v>
      </c>
      <c r="AQ105" s="18">
        <f t="shared" si="47"/>
        <v>30</v>
      </c>
      <c r="AR105" s="48">
        <f t="shared" si="47"/>
        <v>93</v>
      </c>
      <c r="AS105" s="48">
        <f t="shared" si="47"/>
        <v>128</v>
      </c>
      <c r="AT105" s="48">
        <f t="shared" si="47"/>
        <v>33</v>
      </c>
      <c r="AU105" s="48">
        <f t="shared" si="47"/>
        <v>59</v>
      </c>
    </row>
    <row r="106" spans="1:47" s="9" customFormat="1" ht="34.5">
      <c r="A106" s="66"/>
      <c r="B106" s="67"/>
      <c r="C106" s="6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53">
        <f>SUM(N105:Q105)</f>
        <v>775</v>
      </c>
      <c r="O106" s="54"/>
      <c r="P106" s="54"/>
      <c r="Q106" s="55"/>
      <c r="R106" s="53">
        <f>SUM(R105:U105)</f>
        <v>805</v>
      </c>
      <c r="S106" s="54"/>
      <c r="T106" s="54"/>
      <c r="U106" s="55"/>
      <c r="V106" s="53">
        <f>SUM(V105:Y105)</f>
        <v>750</v>
      </c>
      <c r="W106" s="54"/>
      <c r="X106" s="54"/>
      <c r="Y106" s="55"/>
      <c r="Z106" s="53">
        <f>SUM(Z105:AC105)</f>
        <v>750</v>
      </c>
      <c r="AA106" s="54"/>
      <c r="AB106" s="54"/>
      <c r="AC106" s="55"/>
      <c r="AD106" s="53">
        <f>SUM(AD105:AG105)</f>
        <v>750</v>
      </c>
      <c r="AE106" s="54"/>
      <c r="AF106" s="54"/>
      <c r="AG106" s="55"/>
      <c r="AH106" s="53">
        <f>SUM(AH105:AK105)</f>
        <v>750</v>
      </c>
      <c r="AI106" s="54"/>
      <c r="AJ106" s="54"/>
      <c r="AK106" s="55"/>
      <c r="AL106" s="53">
        <f>SUM(AL105:AQ105)</f>
        <v>180</v>
      </c>
      <c r="AM106" s="54"/>
      <c r="AN106" s="54"/>
      <c r="AO106" s="54"/>
      <c r="AP106" s="54"/>
      <c r="AQ106" s="54"/>
      <c r="AR106" s="49"/>
      <c r="AS106" s="49"/>
      <c r="AT106" s="49"/>
      <c r="AU106" s="49"/>
    </row>
    <row r="107" spans="1:47" s="9" customFormat="1" ht="34.5">
      <c r="A107" s="63" t="s">
        <v>170</v>
      </c>
      <c r="B107" s="64"/>
      <c r="C107" s="65"/>
      <c r="D107" s="48">
        <f aca="true" t="shared" si="48" ref="D107:AU107">SUM(D8,D14,D28,D88)</f>
        <v>4580</v>
      </c>
      <c r="E107" s="48">
        <f t="shared" si="48"/>
        <v>2305</v>
      </c>
      <c r="F107" s="48">
        <f t="shared" si="48"/>
        <v>615</v>
      </c>
      <c r="G107" s="48">
        <f t="shared" si="48"/>
        <v>1265</v>
      </c>
      <c r="H107" s="48">
        <f t="shared" si="48"/>
        <v>530</v>
      </c>
      <c r="I107" s="48">
        <f t="shared" si="48"/>
        <v>540</v>
      </c>
      <c r="J107" s="48">
        <f t="shared" si="48"/>
        <v>120</v>
      </c>
      <c r="K107" s="48">
        <f t="shared" si="48"/>
        <v>75</v>
      </c>
      <c r="L107" s="48">
        <f t="shared" si="48"/>
        <v>425</v>
      </c>
      <c r="M107" s="48">
        <f t="shared" si="48"/>
        <v>2275</v>
      </c>
      <c r="N107" s="18">
        <f t="shared" si="48"/>
        <v>195</v>
      </c>
      <c r="O107" s="18">
        <f t="shared" si="48"/>
        <v>140</v>
      </c>
      <c r="P107" s="18">
        <f t="shared" si="48"/>
        <v>90</v>
      </c>
      <c r="Q107" s="18">
        <f t="shared" si="48"/>
        <v>350</v>
      </c>
      <c r="R107" s="18">
        <f t="shared" si="48"/>
        <v>135</v>
      </c>
      <c r="S107" s="18">
        <f t="shared" si="48"/>
        <v>180</v>
      </c>
      <c r="T107" s="18">
        <f t="shared" si="48"/>
        <v>65</v>
      </c>
      <c r="U107" s="18">
        <f t="shared" si="48"/>
        <v>425</v>
      </c>
      <c r="V107" s="18">
        <f t="shared" si="48"/>
        <v>120</v>
      </c>
      <c r="W107" s="18">
        <f t="shared" si="48"/>
        <v>240</v>
      </c>
      <c r="X107" s="18">
        <f t="shared" si="48"/>
        <v>80</v>
      </c>
      <c r="Y107" s="18">
        <f t="shared" si="48"/>
        <v>310</v>
      </c>
      <c r="Z107" s="18">
        <f t="shared" si="48"/>
        <v>60</v>
      </c>
      <c r="AA107" s="18">
        <f t="shared" si="48"/>
        <v>300</v>
      </c>
      <c r="AB107" s="18">
        <f t="shared" si="48"/>
        <v>70</v>
      </c>
      <c r="AC107" s="18">
        <f t="shared" si="48"/>
        <v>320</v>
      </c>
      <c r="AD107" s="18">
        <f t="shared" si="48"/>
        <v>60</v>
      </c>
      <c r="AE107" s="18">
        <f t="shared" si="48"/>
        <v>225</v>
      </c>
      <c r="AF107" s="18">
        <f t="shared" si="48"/>
        <v>75</v>
      </c>
      <c r="AG107" s="18">
        <f t="shared" si="48"/>
        <v>390</v>
      </c>
      <c r="AH107" s="18">
        <f t="shared" si="48"/>
        <v>45</v>
      </c>
      <c r="AI107" s="18">
        <f t="shared" si="48"/>
        <v>180</v>
      </c>
      <c r="AJ107" s="18">
        <f t="shared" si="48"/>
        <v>45</v>
      </c>
      <c r="AK107" s="18">
        <f t="shared" si="48"/>
        <v>480</v>
      </c>
      <c r="AL107" s="18">
        <f t="shared" si="48"/>
        <v>30</v>
      </c>
      <c r="AM107" s="18">
        <f t="shared" si="48"/>
        <v>30</v>
      </c>
      <c r="AN107" s="18">
        <f t="shared" si="48"/>
        <v>30</v>
      </c>
      <c r="AO107" s="18">
        <f t="shared" si="48"/>
        <v>30</v>
      </c>
      <c r="AP107" s="18">
        <f t="shared" si="48"/>
        <v>30</v>
      </c>
      <c r="AQ107" s="18">
        <f t="shared" si="48"/>
        <v>30</v>
      </c>
      <c r="AR107" s="48">
        <f t="shared" si="48"/>
        <v>93</v>
      </c>
      <c r="AS107" s="48">
        <f t="shared" si="48"/>
        <v>128</v>
      </c>
      <c r="AT107" s="48">
        <f t="shared" si="48"/>
        <v>33</v>
      </c>
      <c r="AU107" s="48">
        <f t="shared" si="48"/>
        <v>59</v>
      </c>
    </row>
    <row r="108" spans="1:47" s="9" customFormat="1" ht="34.5">
      <c r="A108" s="66"/>
      <c r="B108" s="67"/>
      <c r="C108" s="6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3">
        <f>SUM(N107:Q107)</f>
        <v>775</v>
      </c>
      <c r="O108" s="54"/>
      <c r="P108" s="54"/>
      <c r="Q108" s="55"/>
      <c r="R108" s="53">
        <f>SUM(R107:U107)</f>
        <v>805</v>
      </c>
      <c r="S108" s="54"/>
      <c r="T108" s="54"/>
      <c r="U108" s="55"/>
      <c r="V108" s="53">
        <f>SUM(V107:Y107)</f>
        <v>750</v>
      </c>
      <c r="W108" s="54"/>
      <c r="X108" s="54"/>
      <c r="Y108" s="55"/>
      <c r="Z108" s="53">
        <f>SUM(Z107:AC107)</f>
        <v>750</v>
      </c>
      <c r="AA108" s="54"/>
      <c r="AB108" s="54"/>
      <c r="AC108" s="55"/>
      <c r="AD108" s="53">
        <f>SUM(AD107:AG107)</f>
        <v>750</v>
      </c>
      <c r="AE108" s="54"/>
      <c r="AF108" s="54"/>
      <c r="AG108" s="55"/>
      <c r="AH108" s="53">
        <f>SUM(AH107:AK107)</f>
        <v>750</v>
      </c>
      <c r="AI108" s="54"/>
      <c r="AJ108" s="54"/>
      <c r="AK108" s="55"/>
      <c r="AL108" s="53">
        <f>SUM(AL107:AQ107)</f>
        <v>180</v>
      </c>
      <c r="AM108" s="54"/>
      <c r="AN108" s="54"/>
      <c r="AO108" s="54"/>
      <c r="AP108" s="54"/>
      <c r="AQ108" s="54"/>
      <c r="AR108" s="49"/>
      <c r="AS108" s="49"/>
      <c r="AT108" s="49"/>
      <c r="AU108" s="49"/>
    </row>
    <row r="110" spans="6:9" ht="34.5">
      <c r="F110" s="28"/>
      <c r="G110" s="28"/>
      <c r="I110" s="28"/>
    </row>
    <row r="111" spans="6:37" ht="34.5">
      <c r="F111" s="34"/>
      <c r="G111" s="28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6:19" ht="34.5">
      <c r="F112" s="34"/>
      <c r="P112" s="32"/>
      <c r="S112" s="32"/>
    </row>
    <row r="113" spans="6:37" ht="34.5">
      <c r="F113" s="34"/>
      <c r="I113" s="28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ht="34.5">
      <c r="F114" s="34"/>
    </row>
    <row r="115" spans="14:37" ht="34.5"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7" spans="14:37" ht="34.5"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</sheetData>
  <sheetProtection/>
  <mergeCells count="126">
    <mergeCell ref="AH108:AK108"/>
    <mergeCell ref="AS107:AS108"/>
    <mergeCell ref="AL108:AQ108"/>
    <mergeCell ref="AH106:AK106"/>
    <mergeCell ref="AL104:AQ104"/>
    <mergeCell ref="AT107:AT108"/>
    <mergeCell ref="AL106:AQ106"/>
    <mergeCell ref="AU103:AU104"/>
    <mergeCell ref="AT6:AT7"/>
    <mergeCell ref="AU107:AU108"/>
    <mergeCell ref="AR107:AR108"/>
    <mergeCell ref="AU105:AU106"/>
    <mergeCell ref="AS105:AS106"/>
    <mergeCell ref="AR103:AR104"/>
    <mergeCell ref="AR105:AR106"/>
    <mergeCell ref="AT105:AT106"/>
    <mergeCell ref="AT103:AT104"/>
    <mergeCell ref="AT101:AT102"/>
    <mergeCell ref="G107:G108"/>
    <mergeCell ref="H107:H108"/>
    <mergeCell ref="K107:K108"/>
    <mergeCell ref="L107:L108"/>
    <mergeCell ref="M107:M108"/>
    <mergeCell ref="AD108:AG108"/>
    <mergeCell ref="N108:Q108"/>
    <mergeCell ref="R108:U108"/>
    <mergeCell ref="AS103:AS104"/>
    <mergeCell ref="V108:Y108"/>
    <mergeCell ref="Z108:AC108"/>
    <mergeCell ref="A105:C106"/>
    <mergeCell ref="D105:D106"/>
    <mergeCell ref="E105:E106"/>
    <mergeCell ref="F105:F106"/>
    <mergeCell ref="I107:I108"/>
    <mergeCell ref="A107:C108"/>
    <mergeCell ref="D107:D108"/>
    <mergeCell ref="E107:E108"/>
    <mergeCell ref="F107:F108"/>
    <mergeCell ref="G105:G106"/>
    <mergeCell ref="K105:K106"/>
    <mergeCell ref="L105:L106"/>
    <mergeCell ref="H105:H106"/>
    <mergeCell ref="J107:J108"/>
    <mergeCell ref="I105:I106"/>
    <mergeCell ref="J105:J106"/>
    <mergeCell ref="AR101:AR102"/>
    <mergeCell ref="A103:C104"/>
    <mergeCell ref="D103:D104"/>
    <mergeCell ref="E103:E104"/>
    <mergeCell ref="F103:F104"/>
    <mergeCell ref="V104:Y104"/>
    <mergeCell ref="H101:H102"/>
    <mergeCell ref="G103:G104"/>
    <mergeCell ref="L103:L104"/>
    <mergeCell ref="M103:M104"/>
    <mergeCell ref="AD104:AG104"/>
    <mergeCell ref="AH104:AK104"/>
    <mergeCell ref="M105:M106"/>
    <mergeCell ref="AD106:AG106"/>
    <mergeCell ref="V106:Y106"/>
    <mergeCell ref="Z106:AC106"/>
    <mergeCell ref="N106:Q106"/>
    <mergeCell ref="R106:U106"/>
    <mergeCell ref="J103:J104"/>
    <mergeCell ref="Z104:AC104"/>
    <mergeCell ref="K103:K104"/>
    <mergeCell ref="N104:Q104"/>
    <mergeCell ref="K101:K102"/>
    <mergeCell ref="N102:Q102"/>
    <mergeCell ref="L101:L102"/>
    <mergeCell ref="R102:U102"/>
    <mergeCell ref="R104:U104"/>
    <mergeCell ref="AH102:AK102"/>
    <mergeCell ref="AL102:AQ102"/>
    <mergeCell ref="J101:J102"/>
    <mergeCell ref="E5:E7"/>
    <mergeCell ref="I5:I7"/>
    <mergeCell ref="D5:D7"/>
    <mergeCell ref="H5:H7"/>
    <mergeCell ref="V102:Y102"/>
    <mergeCell ref="Z102:AC102"/>
    <mergeCell ref="M101:M102"/>
    <mergeCell ref="I103:I104"/>
    <mergeCell ref="I101:I102"/>
    <mergeCell ref="H103:H104"/>
    <mergeCell ref="A101:C102"/>
    <mergeCell ref="D101:D102"/>
    <mergeCell ref="E101:E102"/>
    <mergeCell ref="F101:F102"/>
    <mergeCell ref="G101:G102"/>
    <mergeCell ref="A1:M1"/>
    <mergeCell ref="A4:A7"/>
    <mergeCell ref="C4:C7"/>
    <mergeCell ref="D4:M4"/>
    <mergeCell ref="B4:B7"/>
    <mergeCell ref="F5:F7"/>
    <mergeCell ref="L5:L7"/>
    <mergeCell ref="M5:M7"/>
    <mergeCell ref="K5:K7"/>
    <mergeCell ref="AU101:AU102"/>
    <mergeCell ref="Z6:AC6"/>
    <mergeCell ref="G5:G7"/>
    <mergeCell ref="AS6:AS7"/>
    <mergeCell ref="AM6:AM7"/>
    <mergeCell ref="AQ6:AQ7"/>
    <mergeCell ref="AP6:AP7"/>
    <mergeCell ref="AS101:AS102"/>
    <mergeCell ref="AD102:AG102"/>
    <mergeCell ref="J5:J7"/>
    <mergeCell ref="AL4:AU4"/>
    <mergeCell ref="AL5:AQ5"/>
    <mergeCell ref="AO6:AO7"/>
    <mergeCell ref="AL6:AL7"/>
    <mergeCell ref="AU6:AU7"/>
    <mergeCell ref="AR6:AR7"/>
    <mergeCell ref="AR5:AU5"/>
    <mergeCell ref="AN6:AN7"/>
    <mergeCell ref="N4:AK4"/>
    <mergeCell ref="N6:Q6"/>
    <mergeCell ref="R6:U6"/>
    <mergeCell ref="V6:Y6"/>
    <mergeCell ref="AD5:AK5"/>
    <mergeCell ref="AH6:AK6"/>
    <mergeCell ref="V5:AC5"/>
    <mergeCell ref="N5:U5"/>
    <mergeCell ref="AD6:AG6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1"/>
  <sheetViews>
    <sheetView tabSelected="1" view="pageBreakPreview" zoomScale="31" zoomScaleNormal="33" zoomScaleSheetLayoutView="31" zoomScalePageLayoutView="0" workbookViewId="0" topLeftCell="A1">
      <pane ySplit="7" topLeftCell="A8" activePane="bottomLeft" state="frozen"/>
      <selection pane="topLeft" activeCell="A1" sqref="A1"/>
      <selection pane="bottomLeft" activeCell="B86" sqref="B86"/>
    </sheetView>
  </sheetViews>
  <sheetFormatPr defaultColWidth="9.00390625" defaultRowHeight="12.75"/>
  <cols>
    <col min="1" max="1" width="12.50390625" style="25" customWidth="1"/>
    <col min="2" max="2" width="139.50390625" style="26" customWidth="1"/>
    <col min="3" max="3" width="25.625" style="27" customWidth="1"/>
    <col min="4" max="4" width="15.50390625" style="26" customWidth="1"/>
    <col min="5" max="5" width="15.375" style="26" customWidth="1"/>
    <col min="6" max="6" width="14.125" style="26" customWidth="1"/>
    <col min="7" max="7" width="14.50390625" style="26" customWidth="1"/>
    <col min="8" max="11" width="11.50390625" style="26" customWidth="1"/>
    <col min="12" max="12" width="15.875" style="26" customWidth="1"/>
    <col min="13" max="13" width="15.00390625" style="26" customWidth="1"/>
    <col min="14" max="37" width="11.50390625" style="29" customWidth="1"/>
    <col min="38" max="43" width="9.625" style="25" customWidth="1"/>
    <col min="44" max="44" width="9.625" style="30" customWidth="1"/>
    <col min="45" max="45" width="18.875" style="30" customWidth="1"/>
    <col min="46" max="46" width="9.625" style="30" customWidth="1"/>
    <col min="47" max="47" width="9.625" style="31" customWidth="1"/>
    <col min="48" max="16384" width="8.875" style="31" customWidth="1"/>
  </cols>
  <sheetData>
    <row r="1" spans="1:46" s="6" customFormat="1" ht="51.75" customHeight="1">
      <c r="A1" s="59" t="s">
        <v>152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9" customFormat="1" ht="53.25" customHeight="1">
      <c r="A4" s="40" t="s">
        <v>11</v>
      </c>
      <c r="B4" s="40" t="s">
        <v>12</v>
      </c>
      <c r="C4" s="60" t="s">
        <v>39</v>
      </c>
      <c r="D4" s="40" t="s">
        <v>45</v>
      </c>
      <c r="E4" s="40"/>
      <c r="F4" s="40"/>
      <c r="G4" s="40"/>
      <c r="H4" s="40"/>
      <c r="I4" s="40"/>
      <c r="J4" s="40"/>
      <c r="K4" s="40"/>
      <c r="L4" s="40"/>
      <c r="M4" s="40"/>
      <c r="N4" s="40" t="s">
        <v>46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1" t="s">
        <v>52</v>
      </c>
      <c r="AM4" s="42"/>
      <c r="AN4" s="42"/>
      <c r="AO4" s="42"/>
      <c r="AP4" s="42"/>
      <c r="AQ4" s="42"/>
      <c r="AR4" s="42"/>
      <c r="AS4" s="42"/>
      <c r="AT4" s="42"/>
      <c r="AU4" s="43"/>
    </row>
    <row r="5" spans="1:47" s="9" customFormat="1" ht="53.25" customHeight="1">
      <c r="A5" s="40"/>
      <c r="B5" s="40"/>
      <c r="C5" s="60"/>
      <c r="D5" s="60" t="s">
        <v>55</v>
      </c>
      <c r="E5" s="50" t="s">
        <v>56</v>
      </c>
      <c r="F5" s="46" t="s">
        <v>50</v>
      </c>
      <c r="G5" s="50" t="s">
        <v>58</v>
      </c>
      <c r="H5" s="56" t="s">
        <v>40</v>
      </c>
      <c r="I5" s="56" t="s">
        <v>41</v>
      </c>
      <c r="J5" s="56" t="s">
        <v>60</v>
      </c>
      <c r="K5" s="56" t="s">
        <v>42</v>
      </c>
      <c r="L5" s="50" t="s">
        <v>59</v>
      </c>
      <c r="M5" s="60" t="s">
        <v>57</v>
      </c>
      <c r="N5" s="40" t="s">
        <v>3</v>
      </c>
      <c r="O5" s="40"/>
      <c r="P5" s="40"/>
      <c r="Q5" s="40"/>
      <c r="R5" s="40"/>
      <c r="S5" s="40"/>
      <c r="T5" s="40"/>
      <c r="U5" s="40"/>
      <c r="V5" s="40" t="s">
        <v>44</v>
      </c>
      <c r="W5" s="40"/>
      <c r="X5" s="40"/>
      <c r="Y5" s="40"/>
      <c r="Z5" s="40"/>
      <c r="AA5" s="40"/>
      <c r="AB5" s="40"/>
      <c r="AC5" s="40"/>
      <c r="AD5" s="40" t="s">
        <v>4</v>
      </c>
      <c r="AE5" s="40"/>
      <c r="AF5" s="40"/>
      <c r="AG5" s="40"/>
      <c r="AH5" s="40"/>
      <c r="AI5" s="40"/>
      <c r="AJ5" s="40"/>
      <c r="AK5" s="40"/>
      <c r="AL5" s="41" t="s">
        <v>53</v>
      </c>
      <c r="AM5" s="42"/>
      <c r="AN5" s="42"/>
      <c r="AO5" s="42"/>
      <c r="AP5" s="42"/>
      <c r="AQ5" s="42"/>
      <c r="AR5" s="41" t="s">
        <v>54</v>
      </c>
      <c r="AS5" s="42"/>
      <c r="AT5" s="42"/>
      <c r="AU5" s="43"/>
    </row>
    <row r="6" spans="1:47" s="9" customFormat="1" ht="52.5" customHeight="1">
      <c r="A6" s="40"/>
      <c r="B6" s="61"/>
      <c r="C6" s="60"/>
      <c r="D6" s="60"/>
      <c r="E6" s="51"/>
      <c r="F6" s="62"/>
      <c r="G6" s="51"/>
      <c r="H6" s="57"/>
      <c r="I6" s="57"/>
      <c r="J6" s="57"/>
      <c r="K6" s="57"/>
      <c r="L6" s="51"/>
      <c r="M6" s="60"/>
      <c r="N6" s="40" t="s">
        <v>14</v>
      </c>
      <c r="O6" s="40"/>
      <c r="P6" s="40"/>
      <c r="Q6" s="40"/>
      <c r="R6" s="40" t="s">
        <v>15</v>
      </c>
      <c r="S6" s="40"/>
      <c r="T6" s="40"/>
      <c r="U6" s="40"/>
      <c r="V6" s="40" t="s">
        <v>16</v>
      </c>
      <c r="W6" s="40"/>
      <c r="X6" s="40"/>
      <c r="Y6" s="40"/>
      <c r="Z6" s="40" t="s">
        <v>17</v>
      </c>
      <c r="AA6" s="40"/>
      <c r="AB6" s="40"/>
      <c r="AC6" s="40"/>
      <c r="AD6" s="40" t="s">
        <v>31</v>
      </c>
      <c r="AE6" s="40"/>
      <c r="AF6" s="40"/>
      <c r="AG6" s="40"/>
      <c r="AH6" s="40" t="s">
        <v>32</v>
      </c>
      <c r="AI6" s="40"/>
      <c r="AJ6" s="40"/>
      <c r="AK6" s="40"/>
      <c r="AL6" s="44" t="s">
        <v>0</v>
      </c>
      <c r="AM6" s="44" t="s">
        <v>1</v>
      </c>
      <c r="AN6" s="44" t="s">
        <v>2</v>
      </c>
      <c r="AO6" s="44" t="s">
        <v>33</v>
      </c>
      <c r="AP6" s="44" t="s">
        <v>34</v>
      </c>
      <c r="AQ6" s="44" t="s">
        <v>35</v>
      </c>
      <c r="AR6" s="46" t="s">
        <v>48</v>
      </c>
      <c r="AS6" s="50" t="s">
        <v>184</v>
      </c>
      <c r="AT6" s="46" t="s">
        <v>153</v>
      </c>
      <c r="AU6" s="46" t="s">
        <v>49</v>
      </c>
    </row>
    <row r="7" spans="1:47" s="9" customFormat="1" ht="195.75" customHeight="1">
      <c r="A7" s="40"/>
      <c r="B7" s="61"/>
      <c r="C7" s="60"/>
      <c r="D7" s="60"/>
      <c r="E7" s="52"/>
      <c r="F7" s="47"/>
      <c r="G7" s="52"/>
      <c r="H7" s="58"/>
      <c r="I7" s="58"/>
      <c r="J7" s="58"/>
      <c r="K7" s="58"/>
      <c r="L7" s="52"/>
      <c r="M7" s="60"/>
      <c r="N7" s="10" t="s">
        <v>29</v>
      </c>
      <c r="O7" s="11" t="s">
        <v>30</v>
      </c>
      <c r="P7" s="11" t="s">
        <v>51</v>
      </c>
      <c r="Q7" s="11" t="s">
        <v>47</v>
      </c>
      <c r="R7" s="10" t="s">
        <v>29</v>
      </c>
      <c r="S7" s="11" t="s">
        <v>30</v>
      </c>
      <c r="T7" s="11" t="s">
        <v>51</v>
      </c>
      <c r="U7" s="11" t="s">
        <v>47</v>
      </c>
      <c r="V7" s="10" t="s">
        <v>29</v>
      </c>
      <c r="W7" s="11" t="s">
        <v>30</v>
      </c>
      <c r="X7" s="11" t="s">
        <v>51</v>
      </c>
      <c r="Y7" s="11" t="s">
        <v>47</v>
      </c>
      <c r="Z7" s="10" t="s">
        <v>29</v>
      </c>
      <c r="AA7" s="11" t="s">
        <v>30</v>
      </c>
      <c r="AB7" s="11" t="s">
        <v>51</v>
      </c>
      <c r="AC7" s="11" t="s">
        <v>47</v>
      </c>
      <c r="AD7" s="10" t="s">
        <v>29</v>
      </c>
      <c r="AE7" s="11" t="s">
        <v>30</v>
      </c>
      <c r="AF7" s="11" t="s">
        <v>51</v>
      </c>
      <c r="AG7" s="11" t="s">
        <v>47</v>
      </c>
      <c r="AH7" s="10" t="s">
        <v>29</v>
      </c>
      <c r="AI7" s="11" t="s">
        <v>30</v>
      </c>
      <c r="AJ7" s="11" t="s">
        <v>51</v>
      </c>
      <c r="AK7" s="11" t="s">
        <v>47</v>
      </c>
      <c r="AL7" s="45"/>
      <c r="AM7" s="45"/>
      <c r="AN7" s="45"/>
      <c r="AO7" s="45"/>
      <c r="AP7" s="45"/>
      <c r="AQ7" s="45"/>
      <c r="AR7" s="47"/>
      <c r="AS7" s="52"/>
      <c r="AT7" s="69"/>
      <c r="AU7" s="47"/>
    </row>
    <row r="8" spans="1:47" s="14" customFormat="1" ht="44.25">
      <c r="A8" s="8" t="s">
        <v>13</v>
      </c>
      <c r="B8" s="12" t="s">
        <v>36</v>
      </c>
      <c r="C8" s="8"/>
      <c r="D8" s="13">
        <f>SUM(D9:D12)</f>
        <v>465</v>
      </c>
      <c r="E8" s="13">
        <f aca="true" t="shared" si="0" ref="E8:AU8">SUM(E9:E12)</f>
        <v>210</v>
      </c>
      <c r="F8" s="13">
        <f t="shared" si="0"/>
        <v>20</v>
      </c>
      <c r="G8" s="13">
        <f t="shared" si="0"/>
        <v>140</v>
      </c>
      <c r="H8" s="13">
        <f t="shared" si="0"/>
        <v>0</v>
      </c>
      <c r="I8" s="13">
        <f t="shared" si="0"/>
        <v>140</v>
      </c>
      <c r="J8" s="13">
        <f t="shared" si="0"/>
        <v>0</v>
      </c>
      <c r="K8" s="13">
        <f t="shared" si="0"/>
        <v>0</v>
      </c>
      <c r="L8" s="13">
        <f t="shared" si="0"/>
        <v>50</v>
      </c>
      <c r="M8" s="13">
        <f t="shared" si="0"/>
        <v>255</v>
      </c>
      <c r="N8" s="13">
        <f t="shared" si="0"/>
        <v>10</v>
      </c>
      <c r="O8" s="13">
        <f t="shared" si="0"/>
        <v>30</v>
      </c>
      <c r="P8" s="13">
        <f t="shared" si="0"/>
        <v>10</v>
      </c>
      <c r="Q8" s="13">
        <f t="shared" si="0"/>
        <v>25</v>
      </c>
      <c r="R8" s="13">
        <f t="shared" si="0"/>
        <v>10</v>
      </c>
      <c r="S8" s="13">
        <f t="shared" si="0"/>
        <v>40</v>
      </c>
      <c r="T8" s="13">
        <f t="shared" si="0"/>
        <v>20</v>
      </c>
      <c r="U8" s="13">
        <f t="shared" si="0"/>
        <v>70</v>
      </c>
      <c r="V8" s="13">
        <f t="shared" si="0"/>
        <v>0</v>
      </c>
      <c r="W8" s="13">
        <f t="shared" si="0"/>
        <v>30</v>
      </c>
      <c r="X8" s="13">
        <f t="shared" si="0"/>
        <v>10</v>
      </c>
      <c r="Y8" s="13">
        <f t="shared" si="0"/>
        <v>60</v>
      </c>
      <c r="Z8" s="13">
        <f t="shared" si="0"/>
        <v>0</v>
      </c>
      <c r="AA8" s="13">
        <f t="shared" si="0"/>
        <v>30</v>
      </c>
      <c r="AB8" s="13">
        <f t="shared" si="0"/>
        <v>10</v>
      </c>
      <c r="AC8" s="13">
        <f t="shared" si="0"/>
        <v>60</v>
      </c>
      <c r="AD8" s="13">
        <f t="shared" si="0"/>
        <v>0</v>
      </c>
      <c r="AE8" s="13">
        <f t="shared" si="0"/>
        <v>10</v>
      </c>
      <c r="AF8" s="13">
        <f t="shared" si="0"/>
        <v>0</v>
      </c>
      <c r="AG8" s="13">
        <f t="shared" si="0"/>
        <v>40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2</v>
      </c>
      <c r="AM8" s="13">
        <f t="shared" si="0"/>
        <v>4</v>
      </c>
      <c r="AN8" s="13">
        <f t="shared" si="0"/>
        <v>4</v>
      </c>
      <c r="AO8" s="13">
        <f t="shared" si="0"/>
        <v>4</v>
      </c>
      <c r="AP8" s="13">
        <f t="shared" si="0"/>
        <v>2</v>
      </c>
      <c r="AQ8" s="13">
        <f t="shared" si="0"/>
        <v>0</v>
      </c>
      <c r="AR8" s="13">
        <f t="shared" si="0"/>
        <v>9</v>
      </c>
      <c r="AS8" s="13">
        <f t="shared" si="0"/>
        <v>0</v>
      </c>
      <c r="AT8" s="13">
        <f t="shared" si="0"/>
        <v>0</v>
      </c>
      <c r="AU8" s="13">
        <f t="shared" si="0"/>
        <v>0</v>
      </c>
    </row>
    <row r="9" spans="1:53" s="9" customFormat="1" ht="34.5">
      <c r="A9" s="15" t="s">
        <v>10</v>
      </c>
      <c r="B9" s="16" t="s">
        <v>185</v>
      </c>
      <c r="C9" s="17" t="s">
        <v>123</v>
      </c>
      <c r="D9" s="18">
        <v>300</v>
      </c>
      <c r="E9" s="18">
        <v>150</v>
      </c>
      <c r="F9" s="19">
        <v>0</v>
      </c>
      <c r="G9" s="19">
        <v>120</v>
      </c>
      <c r="H9" s="20"/>
      <c r="I9" s="20">
        <v>120</v>
      </c>
      <c r="J9" s="20"/>
      <c r="K9" s="20"/>
      <c r="L9" s="19">
        <v>30</v>
      </c>
      <c r="M9" s="18">
        <v>150</v>
      </c>
      <c r="N9" s="21"/>
      <c r="O9" s="21">
        <v>30</v>
      </c>
      <c r="P9" s="21">
        <v>5</v>
      </c>
      <c r="Q9" s="21">
        <v>15</v>
      </c>
      <c r="R9" s="21"/>
      <c r="S9" s="21">
        <v>30</v>
      </c>
      <c r="T9" s="21">
        <v>5</v>
      </c>
      <c r="U9" s="21">
        <v>15</v>
      </c>
      <c r="V9" s="21"/>
      <c r="W9" s="21">
        <v>30</v>
      </c>
      <c r="X9" s="21">
        <v>10</v>
      </c>
      <c r="Y9" s="21">
        <v>60</v>
      </c>
      <c r="Z9" s="21"/>
      <c r="AA9" s="21">
        <v>30</v>
      </c>
      <c r="AB9" s="21">
        <v>10</v>
      </c>
      <c r="AC9" s="21">
        <v>60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4</v>
      </c>
      <c r="AO9" s="21">
        <v>4</v>
      </c>
      <c r="AP9" s="21"/>
      <c r="AQ9" s="21"/>
      <c r="AR9" s="21">
        <v>7</v>
      </c>
      <c r="AS9" s="21"/>
      <c r="AT9" s="21"/>
      <c r="AU9" s="21"/>
      <c r="AW9" s="22"/>
      <c r="AY9" s="23"/>
      <c r="BA9" s="22"/>
    </row>
    <row r="10" spans="1:53" s="9" customFormat="1" ht="34.5">
      <c r="A10" s="15" t="s">
        <v>9</v>
      </c>
      <c r="B10" s="16" t="s">
        <v>66</v>
      </c>
      <c r="C10" s="17" t="s">
        <v>124</v>
      </c>
      <c r="D10" s="18">
        <f>SUM(E10,M10)</f>
        <v>60</v>
      </c>
      <c r="E10" s="18">
        <f>SUM(F10:G10,L10)</f>
        <v>20</v>
      </c>
      <c r="F10" s="19">
        <f aca="true" t="shared" si="1" ref="F10:G12">SUM(N10,R10,V10,Z10,AD10,AH10)</f>
        <v>0</v>
      </c>
      <c r="G10" s="19">
        <f t="shared" si="1"/>
        <v>10</v>
      </c>
      <c r="H10" s="20"/>
      <c r="I10" s="20">
        <v>10</v>
      </c>
      <c r="J10" s="20"/>
      <c r="K10" s="20"/>
      <c r="L10" s="19">
        <f aca="true" t="shared" si="2" ref="L10:M12">SUM(P10,T10,X10,AB10,AF10,AJ10)</f>
        <v>10</v>
      </c>
      <c r="M10" s="18">
        <f t="shared" si="2"/>
        <v>40</v>
      </c>
      <c r="N10" s="21"/>
      <c r="O10" s="21"/>
      <c r="P10" s="21"/>
      <c r="Q10" s="21"/>
      <c r="R10" s="21"/>
      <c r="S10" s="21">
        <v>10</v>
      </c>
      <c r="T10" s="21">
        <v>10</v>
      </c>
      <c r="U10" s="21">
        <v>40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2</v>
      </c>
      <c r="AN10" s="21"/>
      <c r="AO10" s="21"/>
      <c r="AP10" s="21"/>
      <c r="AQ10" s="21"/>
      <c r="AR10" s="21">
        <v>1</v>
      </c>
      <c r="AS10" s="21"/>
      <c r="AT10" s="21"/>
      <c r="AU10" s="21"/>
      <c r="AW10" s="22"/>
      <c r="AY10" s="23"/>
      <c r="BA10" s="22"/>
    </row>
    <row r="11" spans="1:53" s="9" customFormat="1" ht="34.5">
      <c r="A11" s="15" t="s">
        <v>8</v>
      </c>
      <c r="B11" s="16" t="s">
        <v>156</v>
      </c>
      <c r="C11" s="17" t="s">
        <v>190</v>
      </c>
      <c r="D11" s="18">
        <f>SUM(E11,M11)</f>
        <v>55</v>
      </c>
      <c r="E11" s="18">
        <f>SUM(F11:G11,L11)</f>
        <v>30</v>
      </c>
      <c r="F11" s="19">
        <f t="shared" si="1"/>
        <v>20</v>
      </c>
      <c r="G11" s="19">
        <f t="shared" si="1"/>
        <v>0</v>
      </c>
      <c r="H11" s="20"/>
      <c r="I11" s="20"/>
      <c r="J11" s="20"/>
      <c r="K11" s="20"/>
      <c r="L11" s="19">
        <f t="shared" si="2"/>
        <v>10</v>
      </c>
      <c r="M11" s="18">
        <f>SUM(Q11,U11,Y11,AC11,AG11,AK11)</f>
        <v>25</v>
      </c>
      <c r="N11" s="21">
        <v>10</v>
      </c>
      <c r="O11" s="21"/>
      <c r="P11" s="21">
        <v>5</v>
      </c>
      <c r="Q11" s="21">
        <v>10</v>
      </c>
      <c r="R11" s="21">
        <v>10</v>
      </c>
      <c r="S11" s="21"/>
      <c r="T11" s="21">
        <v>5</v>
      </c>
      <c r="U11" s="21">
        <v>15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0</v>
      </c>
      <c r="AM11" s="21">
        <v>0</v>
      </c>
      <c r="AN11" s="21"/>
      <c r="AO11" s="21"/>
      <c r="AP11" s="21"/>
      <c r="AQ11" s="21"/>
      <c r="AR11" s="21">
        <v>0</v>
      </c>
      <c r="AS11" s="21"/>
      <c r="AT11" s="21"/>
      <c r="AU11" s="21"/>
      <c r="AW11" s="22"/>
      <c r="AY11" s="23"/>
      <c r="BA11" s="22"/>
    </row>
    <row r="12" spans="1:53" s="9" customFormat="1" ht="34.5">
      <c r="A12" s="15" t="s">
        <v>7</v>
      </c>
      <c r="B12" s="16" t="s">
        <v>67</v>
      </c>
      <c r="C12" s="17" t="s">
        <v>125</v>
      </c>
      <c r="D12" s="18">
        <f>SUM(E12,M12)</f>
        <v>50</v>
      </c>
      <c r="E12" s="18">
        <f>SUM(F12:G12,L12)</f>
        <v>10</v>
      </c>
      <c r="F12" s="19">
        <f t="shared" si="1"/>
        <v>0</v>
      </c>
      <c r="G12" s="19">
        <f t="shared" si="1"/>
        <v>10</v>
      </c>
      <c r="H12" s="20"/>
      <c r="I12" s="20">
        <v>10</v>
      </c>
      <c r="J12" s="20"/>
      <c r="K12" s="20"/>
      <c r="L12" s="19">
        <f t="shared" si="2"/>
        <v>0</v>
      </c>
      <c r="M12" s="18">
        <f t="shared" si="2"/>
        <v>40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10</v>
      </c>
      <c r="AF12" s="21"/>
      <c r="AG12" s="21">
        <v>40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  <c r="AW12" s="22"/>
      <c r="AY12" s="23"/>
      <c r="BA12" s="22"/>
    </row>
    <row r="13" spans="1:53" s="14" customFormat="1" ht="44.25">
      <c r="A13" s="8" t="s">
        <v>18</v>
      </c>
      <c r="B13" s="12" t="s">
        <v>37</v>
      </c>
      <c r="C13" s="8"/>
      <c r="D13" s="13">
        <f>SUM(D14:D26)</f>
        <v>900</v>
      </c>
      <c r="E13" s="13">
        <f aca="true" t="shared" si="3" ref="E13:AN13">SUM(E14:E26)</f>
        <v>325</v>
      </c>
      <c r="F13" s="13">
        <f t="shared" si="3"/>
        <v>150</v>
      </c>
      <c r="G13" s="13">
        <f t="shared" si="3"/>
        <v>85</v>
      </c>
      <c r="H13" s="13">
        <f t="shared" si="3"/>
        <v>85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90</v>
      </c>
      <c r="M13" s="13">
        <f t="shared" si="3"/>
        <v>575</v>
      </c>
      <c r="N13" s="13">
        <f t="shared" si="3"/>
        <v>60</v>
      </c>
      <c r="O13" s="13">
        <f t="shared" si="3"/>
        <v>40</v>
      </c>
      <c r="P13" s="13">
        <f t="shared" si="3"/>
        <v>50</v>
      </c>
      <c r="Q13" s="13">
        <f t="shared" si="3"/>
        <v>250</v>
      </c>
      <c r="R13" s="13">
        <f t="shared" si="3"/>
        <v>50</v>
      </c>
      <c r="S13" s="13">
        <f t="shared" si="3"/>
        <v>20</v>
      </c>
      <c r="T13" s="13">
        <f t="shared" si="3"/>
        <v>20</v>
      </c>
      <c r="U13" s="13">
        <f t="shared" si="3"/>
        <v>210</v>
      </c>
      <c r="V13" s="13">
        <f t="shared" si="3"/>
        <v>20</v>
      </c>
      <c r="W13" s="13">
        <f t="shared" si="3"/>
        <v>0</v>
      </c>
      <c r="X13" s="13">
        <f t="shared" si="3"/>
        <v>0</v>
      </c>
      <c r="Y13" s="13">
        <f t="shared" si="3"/>
        <v>30</v>
      </c>
      <c r="Z13" s="13">
        <f t="shared" si="3"/>
        <v>20</v>
      </c>
      <c r="AA13" s="13">
        <f t="shared" si="3"/>
        <v>10</v>
      </c>
      <c r="AB13" s="13">
        <f t="shared" si="3"/>
        <v>10</v>
      </c>
      <c r="AC13" s="13">
        <f t="shared" si="3"/>
        <v>35</v>
      </c>
      <c r="AD13" s="13">
        <f t="shared" si="3"/>
        <v>0</v>
      </c>
      <c r="AE13" s="13">
        <f t="shared" si="3"/>
        <v>15</v>
      </c>
      <c r="AF13" s="13">
        <f t="shared" si="3"/>
        <v>10</v>
      </c>
      <c r="AG13" s="13">
        <f t="shared" si="3"/>
        <v>50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si="3"/>
        <v>16</v>
      </c>
      <c r="AM13" s="13">
        <f t="shared" si="3"/>
        <v>12</v>
      </c>
      <c r="AN13" s="13">
        <f t="shared" si="3"/>
        <v>2</v>
      </c>
      <c r="AO13" s="13">
        <f aca="true" t="shared" si="4" ref="AO13:AU13">SUM(AO14:AO26)</f>
        <v>3</v>
      </c>
      <c r="AP13" s="13">
        <f t="shared" si="4"/>
        <v>3</v>
      </c>
      <c r="AQ13" s="13">
        <f t="shared" si="4"/>
        <v>0</v>
      </c>
      <c r="AR13" s="13">
        <f t="shared" si="4"/>
        <v>16</v>
      </c>
      <c r="AS13" s="13">
        <f t="shared" si="4"/>
        <v>0</v>
      </c>
      <c r="AT13" s="13">
        <f t="shared" si="4"/>
        <v>33</v>
      </c>
      <c r="AU13" s="13">
        <f t="shared" si="4"/>
        <v>0</v>
      </c>
      <c r="AW13" s="22"/>
      <c r="AX13" s="9"/>
      <c r="AY13" s="23"/>
      <c r="BA13" s="22"/>
    </row>
    <row r="14" spans="1:53" s="9" customFormat="1" ht="34.5">
      <c r="A14" s="15" t="s">
        <v>10</v>
      </c>
      <c r="B14" s="16" t="s">
        <v>72</v>
      </c>
      <c r="C14" s="17" t="s">
        <v>126</v>
      </c>
      <c r="D14" s="18">
        <f aca="true" t="shared" si="5" ref="D14:D26">SUM(E14,M14)</f>
        <v>100</v>
      </c>
      <c r="E14" s="18">
        <f aca="true" t="shared" si="6" ref="E14:E26">SUM(F14:G14,L14)</f>
        <v>50</v>
      </c>
      <c r="F14" s="19">
        <f aca="true" t="shared" si="7" ref="F14:F26">SUM(N14,R14,V14,Z14,AD14,AH14)</f>
        <v>20</v>
      </c>
      <c r="G14" s="19">
        <f aca="true" t="shared" si="8" ref="G14:G26">SUM(O14,S14,W14,AA14,AE14,AI14)</f>
        <v>10</v>
      </c>
      <c r="H14" s="20">
        <v>10</v>
      </c>
      <c r="I14" s="20"/>
      <c r="J14" s="20"/>
      <c r="K14" s="20"/>
      <c r="L14" s="19">
        <f>SUM(P14,T14,X14,AB14,AF14,AJ14)</f>
        <v>20</v>
      </c>
      <c r="M14" s="18">
        <f>SUM(Q14,U14,Y14,AC14,AG14,AK14)</f>
        <v>50</v>
      </c>
      <c r="N14" s="21">
        <v>20</v>
      </c>
      <c r="O14" s="21">
        <v>10</v>
      </c>
      <c r="P14" s="21">
        <v>20</v>
      </c>
      <c r="Q14" s="21">
        <v>50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4</v>
      </c>
      <c r="AM14" s="21"/>
      <c r="AN14" s="21"/>
      <c r="AO14" s="21"/>
      <c r="AP14" s="21"/>
      <c r="AQ14" s="21"/>
      <c r="AR14" s="21">
        <v>2</v>
      </c>
      <c r="AS14" s="21"/>
      <c r="AT14" s="21">
        <v>4</v>
      </c>
      <c r="AU14" s="21"/>
      <c r="AW14" s="22"/>
      <c r="AY14" s="23"/>
      <c r="BA14" s="22"/>
    </row>
    <row r="15" spans="1:53" s="9" customFormat="1" ht="34.5">
      <c r="A15" s="15" t="s">
        <v>9</v>
      </c>
      <c r="B15" s="16" t="s">
        <v>73</v>
      </c>
      <c r="C15" s="17" t="s">
        <v>124</v>
      </c>
      <c r="D15" s="18">
        <f t="shared" si="5"/>
        <v>50</v>
      </c>
      <c r="E15" s="18">
        <f t="shared" si="6"/>
        <v>10</v>
      </c>
      <c r="F15" s="19">
        <f t="shared" si="7"/>
        <v>10</v>
      </c>
      <c r="G15" s="19">
        <f t="shared" si="8"/>
        <v>0</v>
      </c>
      <c r="H15" s="20"/>
      <c r="I15" s="20"/>
      <c r="J15" s="20"/>
      <c r="K15" s="20"/>
      <c r="L15" s="19">
        <f aca="true" t="shared" si="9" ref="L15:L26">SUM(P15,T15,X15,AB15,AF15,AJ15)</f>
        <v>0</v>
      </c>
      <c r="M15" s="18">
        <f aca="true" t="shared" si="10" ref="M15:M26">SUM(Q15,U15,Y15,AC15,AG15,AK15)</f>
        <v>40</v>
      </c>
      <c r="N15" s="21"/>
      <c r="O15" s="21"/>
      <c r="P15" s="21"/>
      <c r="Q15" s="21"/>
      <c r="R15" s="21">
        <v>10</v>
      </c>
      <c r="S15" s="21"/>
      <c r="T15" s="21"/>
      <c r="U15" s="21">
        <v>40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2</v>
      </c>
      <c r="AN15" s="21"/>
      <c r="AO15" s="21"/>
      <c r="AP15" s="21"/>
      <c r="AQ15" s="21"/>
      <c r="AR15" s="21">
        <v>1</v>
      </c>
      <c r="AS15" s="21"/>
      <c r="AT15" s="21">
        <v>2</v>
      </c>
      <c r="AU15" s="21"/>
      <c r="AW15" s="22"/>
      <c r="AY15" s="23"/>
      <c r="BA15" s="22"/>
    </row>
    <row r="16" spans="1:53" s="9" customFormat="1" ht="34.5">
      <c r="A16" s="15" t="s">
        <v>8</v>
      </c>
      <c r="B16" s="16" t="s">
        <v>74</v>
      </c>
      <c r="C16" s="17" t="s">
        <v>126</v>
      </c>
      <c r="D16" s="18">
        <f t="shared" si="5"/>
        <v>100</v>
      </c>
      <c r="E16" s="18">
        <f t="shared" si="6"/>
        <v>40</v>
      </c>
      <c r="F16" s="19">
        <f t="shared" si="7"/>
        <v>20</v>
      </c>
      <c r="G16" s="19">
        <f t="shared" si="8"/>
        <v>10</v>
      </c>
      <c r="H16" s="20">
        <v>10</v>
      </c>
      <c r="I16" s="20"/>
      <c r="J16" s="20"/>
      <c r="K16" s="20"/>
      <c r="L16" s="19">
        <f t="shared" si="9"/>
        <v>10</v>
      </c>
      <c r="M16" s="18">
        <f t="shared" si="10"/>
        <v>60</v>
      </c>
      <c r="N16" s="21">
        <v>20</v>
      </c>
      <c r="O16" s="21">
        <v>10</v>
      </c>
      <c r="P16" s="21">
        <v>10</v>
      </c>
      <c r="Q16" s="21">
        <v>60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4</v>
      </c>
      <c r="AM16" s="21"/>
      <c r="AN16" s="21"/>
      <c r="AO16" s="21"/>
      <c r="AP16" s="21"/>
      <c r="AQ16" s="21"/>
      <c r="AR16" s="21">
        <v>2</v>
      </c>
      <c r="AS16" s="21"/>
      <c r="AT16" s="21">
        <v>4</v>
      </c>
      <c r="AU16" s="21"/>
      <c r="AW16" s="22"/>
      <c r="AY16" s="23"/>
      <c r="BA16" s="22"/>
    </row>
    <row r="17" spans="1:53" s="9" customFormat="1" ht="34.5">
      <c r="A17" s="15" t="s">
        <v>7</v>
      </c>
      <c r="B17" s="16" t="s">
        <v>75</v>
      </c>
      <c r="C17" s="17" t="s">
        <v>128</v>
      </c>
      <c r="D17" s="18">
        <f t="shared" si="5"/>
        <v>100</v>
      </c>
      <c r="E17" s="18">
        <f t="shared" si="6"/>
        <v>30</v>
      </c>
      <c r="F17" s="19">
        <f t="shared" si="7"/>
        <v>0</v>
      </c>
      <c r="G17" s="19">
        <f t="shared" si="8"/>
        <v>20</v>
      </c>
      <c r="H17" s="20">
        <v>20</v>
      </c>
      <c r="I17" s="20"/>
      <c r="J17" s="20"/>
      <c r="K17" s="20"/>
      <c r="L17" s="19">
        <f t="shared" si="9"/>
        <v>10</v>
      </c>
      <c r="M17" s="18">
        <f t="shared" si="10"/>
        <v>70</v>
      </c>
      <c r="N17" s="21"/>
      <c r="O17" s="21">
        <v>20</v>
      </c>
      <c r="P17" s="21">
        <v>10</v>
      </c>
      <c r="Q17" s="21">
        <v>70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1</v>
      </c>
      <c r="AS17" s="21"/>
      <c r="AT17" s="21">
        <v>4</v>
      </c>
      <c r="AU17" s="21"/>
      <c r="AW17" s="22"/>
      <c r="AY17" s="23"/>
      <c r="BA17" s="22"/>
    </row>
    <row r="18" spans="1:53" s="9" customFormat="1" ht="34.5">
      <c r="A18" s="15" t="s">
        <v>6</v>
      </c>
      <c r="B18" s="16" t="s">
        <v>76</v>
      </c>
      <c r="C18" s="17" t="s">
        <v>124</v>
      </c>
      <c r="D18" s="18">
        <f t="shared" si="5"/>
        <v>75</v>
      </c>
      <c r="E18" s="18">
        <f t="shared" si="6"/>
        <v>30</v>
      </c>
      <c r="F18" s="19">
        <f t="shared" si="7"/>
        <v>0</v>
      </c>
      <c r="G18" s="19">
        <f t="shared" si="8"/>
        <v>20</v>
      </c>
      <c r="H18" s="20">
        <v>20</v>
      </c>
      <c r="I18" s="20"/>
      <c r="J18" s="20"/>
      <c r="K18" s="20"/>
      <c r="L18" s="19">
        <f t="shared" si="9"/>
        <v>10</v>
      </c>
      <c r="M18" s="18">
        <f t="shared" si="10"/>
        <v>45</v>
      </c>
      <c r="N18" s="21"/>
      <c r="O18" s="21"/>
      <c r="P18" s="21"/>
      <c r="Q18" s="21"/>
      <c r="R18" s="21"/>
      <c r="S18" s="21">
        <v>20</v>
      </c>
      <c r="T18" s="21">
        <v>10</v>
      </c>
      <c r="U18" s="21">
        <v>45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3</v>
      </c>
      <c r="AN18" s="21"/>
      <c r="AO18" s="21"/>
      <c r="AP18" s="21"/>
      <c r="AQ18" s="21"/>
      <c r="AR18" s="21">
        <v>1</v>
      </c>
      <c r="AS18" s="21"/>
      <c r="AT18" s="21">
        <v>3</v>
      </c>
      <c r="AU18" s="21"/>
      <c r="AW18" s="22"/>
      <c r="AY18" s="23"/>
      <c r="BA18" s="22"/>
    </row>
    <row r="19" spans="1:53" s="9" customFormat="1" ht="34.5">
      <c r="A19" s="15" t="s">
        <v>5</v>
      </c>
      <c r="B19" s="16" t="s">
        <v>77</v>
      </c>
      <c r="C19" s="17" t="s">
        <v>124</v>
      </c>
      <c r="D19" s="18">
        <f t="shared" si="5"/>
        <v>50</v>
      </c>
      <c r="E19" s="18">
        <f t="shared" si="6"/>
        <v>10</v>
      </c>
      <c r="F19" s="19">
        <f t="shared" si="7"/>
        <v>10</v>
      </c>
      <c r="G19" s="19">
        <f t="shared" si="8"/>
        <v>0</v>
      </c>
      <c r="H19" s="20"/>
      <c r="I19" s="20"/>
      <c r="J19" s="20"/>
      <c r="K19" s="20"/>
      <c r="L19" s="19">
        <f>SUM(P19,T19,X19,AB19,AF19,AJ19)</f>
        <v>0</v>
      </c>
      <c r="M19" s="18">
        <f>SUM(Q19,U19,Y19,AC19,AG19,AK19)</f>
        <v>40</v>
      </c>
      <c r="N19" s="21"/>
      <c r="O19" s="21"/>
      <c r="P19" s="21"/>
      <c r="Q19" s="21"/>
      <c r="R19" s="21">
        <v>10</v>
      </c>
      <c r="S19" s="21"/>
      <c r="T19" s="21"/>
      <c r="U19" s="21">
        <v>40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2</v>
      </c>
      <c r="AN19" s="21"/>
      <c r="AO19" s="21"/>
      <c r="AP19" s="21"/>
      <c r="AQ19" s="21"/>
      <c r="AR19" s="21">
        <v>1</v>
      </c>
      <c r="AS19" s="21"/>
      <c r="AT19" s="21">
        <v>2</v>
      </c>
      <c r="AU19" s="21"/>
      <c r="AW19" s="22"/>
      <c r="AY19" s="23"/>
      <c r="BA19" s="22"/>
    </row>
    <row r="20" spans="1:53" s="9" customFormat="1" ht="34.5">
      <c r="A20" s="15" t="s">
        <v>20</v>
      </c>
      <c r="B20" s="16" t="s">
        <v>78</v>
      </c>
      <c r="C20" s="17" t="s">
        <v>127</v>
      </c>
      <c r="D20" s="18">
        <f t="shared" si="5"/>
        <v>75</v>
      </c>
      <c r="E20" s="18">
        <f t="shared" si="6"/>
        <v>25</v>
      </c>
      <c r="F20" s="19">
        <f t="shared" si="7"/>
        <v>20</v>
      </c>
      <c r="G20" s="19">
        <f t="shared" si="8"/>
        <v>0</v>
      </c>
      <c r="H20" s="20"/>
      <c r="I20" s="20"/>
      <c r="J20" s="20"/>
      <c r="K20" s="20"/>
      <c r="L20" s="19">
        <f t="shared" si="9"/>
        <v>5</v>
      </c>
      <c r="M20" s="18">
        <f t="shared" si="10"/>
        <v>50</v>
      </c>
      <c r="N20" s="21"/>
      <c r="O20" s="21"/>
      <c r="P20" s="21"/>
      <c r="Q20" s="21"/>
      <c r="R20" s="21">
        <v>20</v>
      </c>
      <c r="S20" s="21"/>
      <c r="T20" s="21">
        <v>5</v>
      </c>
      <c r="U20" s="21">
        <v>50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3</v>
      </c>
      <c r="AN20" s="21"/>
      <c r="AO20" s="21"/>
      <c r="AP20" s="21"/>
      <c r="AQ20" s="21"/>
      <c r="AR20" s="21">
        <v>1</v>
      </c>
      <c r="AS20" s="21"/>
      <c r="AT20" s="21">
        <v>3</v>
      </c>
      <c r="AU20" s="21"/>
      <c r="AW20" s="22"/>
      <c r="AY20" s="23"/>
      <c r="BA20" s="22"/>
    </row>
    <row r="21" spans="1:53" s="9" customFormat="1" ht="34.5">
      <c r="A21" s="15" t="s">
        <v>21</v>
      </c>
      <c r="B21" s="16" t="s">
        <v>79</v>
      </c>
      <c r="C21" s="17" t="s">
        <v>128</v>
      </c>
      <c r="D21" s="18">
        <f t="shared" si="5"/>
        <v>50</v>
      </c>
      <c r="E21" s="18">
        <f t="shared" si="6"/>
        <v>15</v>
      </c>
      <c r="F21" s="19">
        <f t="shared" si="7"/>
        <v>10</v>
      </c>
      <c r="G21" s="19">
        <f t="shared" si="8"/>
        <v>0</v>
      </c>
      <c r="H21" s="20"/>
      <c r="I21" s="20"/>
      <c r="J21" s="20"/>
      <c r="K21" s="20"/>
      <c r="L21" s="19">
        <f t="shared" si="9"/>
        <v>5</v>
      </c>
      <c r="M21" s="18">
        <f t="shared" si="10"/>
        <v>35</v>
      </c>
      <c r="N21" s="21">
        <v>10</v>
      </c>
      <c r="O21" s="21"/>
      <c r="P21" s="21">
        <v>5</v>
      </c>
      <c r="Q21" s="21">
        <v>35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2</v>
      </c>
      <c r="AM21" s="21"/>
      <c r="AN21" s="21"/>
      <c r="AO21" s="21"/>
      <c r="AP21" s="21"/>
      <c r="AQ21" s="21"/>
      <c r="AR21" s="21">
        <v>1</v>
      </c>
      <c r="AS21" s="21"/>
      <c r="AT21" s="21">
        <v>2</v>
      </c>
      <c r="AU21" s="21"/>
      <c r="AW21" s="22"/>
      <c r="AY21" s="23"/>
      <c r="BA21" s="22"/>
    </row>
    <row r="22" spans="1:53" s="9" customFormat="1" ht="34.5">
      <c r="A22" s="15" t="s">
        <v>22</v>
      </c>
      <c r="B22" s="16" t="s">
        <v>80</v>
      </c>
      <c r="C22" s="17" t="s">
        <v>123</v>
      </c>
      <c r="D22" s="18">
        <f t="shared" si="5"/>
        <v>75</v>
      </c>
      <c r="E22" s="18">
        <f t="shared" si="6"/>
        <v>40</v>
      </c>
      <c r="F22" s="19">
        <f t="shared" si="7"/>
        <v>20</v>
      </c>
      <c r="G22" s="19">
        <f t="shared" si="8"/>
        <v>10</v>
      </c>
      <c r="H22" s="20">
        <v>10</v>
      </c>
      <c r="I22" s="20"/>
      <c r="J22" s="20"/>
      <c r="K22" s="20"/>
      <c r="L22" s="19">
        <f t="shared" si="9"/>
        <v>10</v>
      </c>
      <c r="M22" s="18">
        <f t="shared" si="10"/>
        <v>35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>
        <v>20</v>
      </c>
      <c r="AA22" s="21">
        <v>10</v>
      </c>
      <c r="AB22" s="21">
        <v>10</v>
      </c>
      <c r="AC22" s="21">
        <v>35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>
        <v>3</v>
      </c>
      <c r="AP22" s="21"/>
      <c r="AQ22" s="21"/>
      <c r="AR22" s="21">
        <v>2</v>
      </c>
      <c r="AS22" s="21"/>
      <c r="AT22" s="21"/>
      <c r="AU22" s="21"/>
      <c r="AW22" s="22"/>
      <c r="AY22" s="23"/>
      <c r="BA22" s="22"/>
    </row>
    <row r="23" spans="1:53" s="9" customFormat="1" ht="34.5">
      <c r="A23" s="15" t="s">
        <v>23</v>
      </c>
      <c r="B23" s="16" t="s">
        <v>81</v>
      </c>
      <c r="C23" s="17" t="s">
        <v>125</v>
      </c>
      <c r="D23" s="18">
        <f t="shared" si="5"/>
        <v>75</v>
      </c>
      <c r="E23" s="18">
        <f t="shared" si="6"/>
        <v>25</v>
      </c>
      <c r="F23" s="19">
        <f t="shared" si="7"/>
        <v>0</v>
      </c>
      <c r="G23" s="19">
        <f t="shared" si="8"/>
        <v>15</v>
      </c>
      <c r="H23" s="20">
        <v>15</v>
      </c>
      <c r="I23" s="20"/>
      <c r="J23" s="20"/>
      <c r="K23" s="20"/>
      <c r="L23" s="19">
        <f t="shared" si="9"/>
        <v>10</v>
      </c>
      <c r="M23" s="18">
        <f t="shared" si="10"/>
        <v>50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>
        <v>15</v>
      </c>
      <c r="AF23" s="21">
        <v>10</v>
      </c>
      <c r="AG23" s="21">
        <v>50</v>
      </c>
      <c r="AH23" s="21"/>
      <c r="AI23" s="21"/>
      <c r="AJ23" s="21"/>
      <c r="AK23" s="21"/>
      <c r="AL23" s="21"/>
      <c r="AM23" s="21"/>
      <c r="AN23" s="21"/>
      <c r="AO23" s="21"/>
      <c r="AP23" s="21">
        <v>3</v>
      </c>
      <c r="AQ23" s="21"/>
      <c r="AR23" s="21">
        <v>1</v>
      </c>
      <c r="AS23" s="21"/>
      <c r="AT23" s="21">
        <v>3</v>
      </c>
      <c r="AU23" s="21"/>
      <c r="AW23" s="22"/>
      <c r="AY23" s="23"/>
      <c r="BA23" s="22"/>
    </row>
    <row r="24" spans="1:53" s="9" customFormat="1" ht="34.5">
      <c r="A24" s="15" t="s">
        <v>24</v>
      </c>
      <c r="B24" s="16" t="s">
        <v>82</v>
      </c>
      <c r="C24" s="17" t="s">
        <v>129</v>
      </c>
      <c r="D24" s="18">
        <f t="shared" si="5"/>
        <v>50</v>
      </c>
      <c r="E24" s="18">
        <f t="shared" si="6"/>
        <v>20</v>
      </c>
      <c r="F24" s="19">
        <f t="shared" si="7"/>
        <v>20</v>
      </c>
      <c r="G24" s="19">
        <f t="shared" si="8"/>
        <v>0</v>
      </c>
      <c r="H24" s="20"/>
      <c r="I24" s="20"/>
      <c r="J24" s="20"/>
      <c r="K24" s="20"/>
      <c r="L24" s="19">
        <f t="shared" si="9"/>
        <v>0</v>
      </c>
      <c r="M24" s="18">
        <f t="shared" si="10"/>
        <v>30</v>
      </c>
      <c r="N24" s="21"/>
      <c r="O24" s="21"/>
      <c r="P24" s="21"/>
      <c r="Q24" s="21"/>
      <c r="R24" s="21"/>
      <c r="S24" s="21"/>
      <c r="T24" s="21"/>
      <c r="U24" s="21"/>
      <c r="V24" s="21">
        <v>20</v>
      </c>
      <c r="W24" s="21"/>
      <c r="X24" s="21"/>
      <c r="Y24" s="21">
        <v>30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2</v>
      </c>
      <c r="AO24" s="21"/>
      <c r="AP24" s="21"/>
      <c r="AQ24" s="21"/>
      <c r="AR24" s="21">
        <v>1</v>
      </c>
      <c r="AS24" s="21"/>
      <c r="AT24" s="21">
        <v>2</v>
      </c>
      <c r="AU24" s="21"/>
      <c r="AW24" s="22"/>
      <c r="AY24" s="23"/>
      <c r="BA24" s="22"/>
    </row>
    <row r="25" spans="1:53" s="9" customFormat="1" ht="34.5">
      <c r="A25" s="15" t="s">
        <v>25</v>
      </c>
      <c r="B25" s="16" t="s">
        <v>83</v>
      </c>
      <c r="C25" s="17" t="s">
        <v>128</v>
      </c>
      <c r="D25" s="18">
        <f t="shared" si="5"/>
        <v>50</v>
      </c>
      <c r="E25" s="18">
        <f t="shared" si="6"/>
        <v>15</v>
      </c>
      <c r="F25" s="19">
        <f t="shared" si="7"/>
        <v>10</v>
      </c>
      <c r="G25" s="19">
        <f t="shared" si="8"/>
        <v>0</v>
      </c>
      <c r="H25" s="20"/>
      <c r="I25" s="20"/>
      <c r="J25" s="20"/>
      <c r="K25" s="20"/>
      <c r="L25" s="19">
        <f t="shared" si="9"/>
        <v>5</v>
      </c>
      <c r="M25" s="18">
        <f t="shared" si="10"/>
        <v>35</v>
      </c>
      <c r="N25" s="21">
        <v>10</v>
      </c>
      <c r="O25" s="21"/>
      <c r="P25" s="21">
        <v>5</v>
      </c>
      <c r="Q25" s="21">
        <v>35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>
        <v>2</v>
      </c>
      <c r="AM25" s="21"/>
      <c r="AN25" s="21"/>
      <c r="AO25" s="21"/>
      <c r="AP25" s="21"/>
      <c r="AQ25" s="21"/>
      <c r="AR25" s="21">
        <v>1</v>
      </c>
      <c r="AS25" s="21"/>
      <c r="AT25" s="21">
        <v>2</v>
      </c>
      <c r="AU25" s="21"/>
      <c r="AW25" s="22"/>
      <c r="AY25" s="23"/>
      <c r="BA25" s="22"/>
    </row>
    <row r="26" spans="1:53" s="9" customFormat="1" ht="34.5">
      <c r="A26" s="15" t="s">
        <v>26</v>
      </c>
      <c r="B26" s="16" t="s">
        <v>84</v>
      </c>
      <c r="C26" s="17" t="s">
        <v>124</v>
      </c>
      <c r="D26" s="18">
        <f t="shared" si="5"/>
        <v>50</v>
      </c>
      <c r="E26" s="18">
        <f t="shared" si="6"/>
        <v>15</v>
      </c>
      <c r="F26" s="19">
        <f t="shared" si="7"/>
        <v>10</v>
      </c>
      <c r="G26" s="19">
        <f t="shared" si="8"/>
        <v>0</v>
      </c>
      <c r="H26" s="20"/>
      <c r="I26" s="20"/>
      <c r="J26" s="20"/>
      <c r="K26" s="20"/>
      <c r="L26" s="19">
        <f t="shared" si="9"/>
        <v>5</v>
      </c>
      <c r="M26" s="18">
        <f t="shared" si="10"/>
        <v>35</v>
      </c>
      <c r="N26" s="21"/>
      <c r="O26" s="21"/>
      <c r="P26" s="21"/>
      <c r="Q26" s="21"/>
      <c r="R26" s="21">
        <v>10</v>
      </c>
      <c r="S26" s="21"/>
      <c r="T26" s="21">
        <v>5</v>
      </c>
      <c r="U26" s="21">
        <v>35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>
        <v>2</v>
      </c>
      <c r="AN26" s="21"/>
      <c r="AO26" s="21"/>
      <c r="AP26" s="21"/>
      <c r="AQ26" s="21"/>
      <c r="AR26" s="21">
        <v>1</v>
      </c>
      <c r="AS26" s="21"/>
      <c r="AT26" s="21">
        <v>2</v>
      </c>
      <c r="AU26" s="21"/>
      <c r="AW26" s="22"/>
      <c r="AY26" s="23"/>
      <c r="BA26" s="22"/>
    </row>
    <row r="27" spans="1:53" s="24" customFormat="1" ht="44.25">
      <c r="A27" s="8" t="s">
        <v>19</v>
      </c>
      <c r="B27" s="12" t="s">
        <v>38</v>
      </c>
      <c r="C27" s="8"/>
      <c r="D27" s="13">
        <f>SUM(D28:D49)</f>
        <v>2400</v>
      </c>
      <c r="E27" s="13">
        <f aca="true" t="shared" si="11" ref="E27:AU27">SUM(E28:E49)</f>
        <v>727</v>
      </c>
      <c r="F27" s="13">
        <f t="shared" si="11"/>
        <v>144</v>
      </c>
      <c r="G27" s="13">
        <f t="shared" si="11"/>
        <v>358</v>
      </c>
      <c r="H27" s="13">
        <f t="shared" si="11"/>
        <v>190</v>
      </c>
      <c r="I27" s="13">
        <f t="shared" si="11"/>
        <v>88</v>
      </c>
      <c r="J27" s="13">
        <f t="shared" si="11"/>
        <v>64</v>
      </c>
      <c r="K27" s="13">
        <f t="shared" si="11"/>
        <v>16</v>
      </c>
      <c r="L27" s="13">
        <f t="shared" si="11"/>
        <v>225</v>
      </c>
      <c r="M27" s="13">
        <f t="shared" si="11"/>
        <v>1673</v>
      </c>
      <c r="N27" s="13">
        <f t="shared" si="11"/>
        <v>48</v>
      </c>
      <c r="O27" s="13">
        <f t="shared" si="11"/>
        <v>24</v>
      </c>
      <c r="P27" s="13">
        <f t="shared" si="11"/>
        <v>30</v>
      </c>
      <c r="Q27" s="13">
        <f t="shared" si="11"/>
        <v>198</v>
      </c>
      <c r="R27" s="13">
        <f t="shared" si="11"/>
        <v>24</v>
      </c>
      <c r="S27" s="13">
        <f t="shared" si="11"/>
        <v>40</v>
      </c>
      <c r="T27" s="13">
        <f t="shared" si="11"/>
        <v>25</v>
      </c>
      <c r="U27" s="13">
        <f t="shared" si="11"/>
        <v>261</v>
      </c>
      <c r="V27" s="13">
        <f t="shared" si="11"/>
        <v>48</v>
      </c>
      <c r="W27" s="13">
        <f t="shared" si="11"/>
        <v>96</v>
      </c>
      <c r="X27" s="13">
        <f t="shared" si="11"/>
        <v>70</v>
      </c>
      <c r="Y27" s="13">
        <f t="shared" si="11"/>
        <v>386</v>
      </c>
      <c r="Z27" s="13">
        <f t="shared" si="11"/>
        <v>16</v>
      </c>
      <c r="AA27" s="13">
        <f t="shared" si="11"/>
        <v>120</v>
      </c>
      <c r="AB27" s="13">
        <f t="shared" si="11"/>
        <v>50</v>
      </c>
      <c r="AC27" s="13">
        <f t="shared" si="11"/>
        <v>389</v>
      </c>
      <c r="AD27" s="13">
        <f t="shared" si="11"/>
        <v>8</v>
      </c>
      <c r="AE27" s="13">
        <f t="shared" si="11"/>
        <v>39</v>
      </c>
      <c r="AF27" s="13">
        <f t="shared" si="11"/>
        <v>30</v>
      </c>
      <c r="AG27" s="13">
        <f t="shared" si="11"/>
        <v>148</v>
      </c>
      <c r="AH27" s="13">
        <f t="shared" si="11"/>
        <v>0</v>
      </c>
      <c r="AI27" s="13">
        <f t="shared" si="11"/>
        <v>39</v>
      </c>
      <c r="AJ27" s="13">
        <f t="shared" si="11"/>
        <v>20</v>
      </c>
      <c r="AK27" s="13">
        <f t="shared" si="11"/>
        <v>291</v>
      </c>
      <c r="AL27" s="13">
        <f t="shared" si="11"/>
        <v>12</v>
      </c>
      <c r="AM27" s="13">
        <f t="shared" si="11"/>
        <v>14</v>
      </c>
      <c r="AN27" s="13">
        <f t="shared" si="11"/>
        <v>24</v>
      </c>
      <c r="AO27" s="13">
        <f t="shared" si="11"/>
        <v>23</v>
      </c>
      <c r="AP27" s="13">
        <f t="shared" si="11"/>
        <v>9</v>
      </c>
      <c r="AQ27" s="13">
        <f t="shared" si="11"/>
        <v>14</v>
      </c>
      <c r="AR27" s="13">
        <f t="shared" si="11"/>
        <v>33</v>
      </c>
      <c r="AS27" s="13">
        <f t="shared" si="11"/>
        <v>96</v>
      </c>
      <c r="AT27" s="13">
        <f t="shared" si="11"/>
        <v>0</v>
      </c>
      <c r="AU27" s="13">
        <f t="shared" si="11"/>
        <v>27</v>
      </c>
      <c r="AW27" s="22"/>
      <c r="AX27" s="9"/>
      <c r="AY27" s="23"/>
      <c r="BA27" s="22"/>
    </row>
    <row r="28" spans="1:53" s="9" customFormat="1" ht="34.5">
      <c r="A28" s="15" t="s">
        <v>10</v>
      </c>
      <c r="B28" s="16" t="s">
        <v>137</v>
      </c>
      <c r="C28" s="17" t="s">
        <v>124</v>
      </c>
      <c r="D28" s="18">
        <f aca="true" t="shared" si="12" ref="D28:D49">SUM(E28,M28)</f>
        <v>50</v>
      </c>
      <c r="E28" s="18">
        <f aca="true" t="shared" si="13" ref="E28:E49">SUM(F28:G28,L28)</f>
        <v>18</v>
      </c>
      <c r="F28" s="19">
        <f aca="true" t="shared" si="14" ref="F28:F49">SUM(N28,R28,V28,Z28,AD28,AH28)</f>
        <v>8</v>
      </c>
      <c r="G28" s="19">
        <f aca="true" t="shared" si="15" ref="G28:G49">SUM(O28,S28,W28,AA28,AE28,AI28)</f>
        <v>0</v>
      </c>
      <c r="H28" s="20"/>
      <c r="I28" s="20"/>
      <c r="J28" s="20"/>
      <c r="K28" s="20"/>
      <c r="L28" s="19">
        <f>SUM(P28,T28,X28,AB28,AF28,AJ28)</f>
        <v>10</v>
      </c>
      <c r="M28" s="18">
        <f>SUM(Q28,U28,Y28,AC28,AG28,AK28)</f>
        <v>32</v>
      </c>
      <c r="N28" s="21"/>
      <c r="O28" s="21"/>
      <c r="P28" s="21"/>
      <c r="Q28" s="21"/>
      <c r="R28" s="21">
        <v>8</v>
      </c>
      <c r="S28" s="21"/>
      <c r="T28" s="21">
        <v>10</v>
      </c>
      <c r="U28" s="21">
        <v>32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2</v>
      </c>
      <c r="AN28" s="21"/>
      <c r="AO28" s="21"/>
      <c r="AP28" s="21"/>
      <c r="AQ28" s="21"/>
      <c r="AR28" s="21">
        <v>1</v>
      </c>
      <c r="AS28" s="21">
        <v>2</v>
      </c>
      <c r="AT28" s="21"/>
      <c r="AU28" s="21"/>
      <c r="AW28" s="22"/>
      <c r="AY28" s="23"/>
      <c r="BA28" s="22"/>
    </row>
    <row r="29" spans="1:53" s="9" customFormat="1" ht="34.5">
      <c r="A29" s="15" t="s">
        <v>9</v>
      </c>
      <c r="B29" s="16" t="s">
        <v>85</v>
      </c>
      <c r="C29" s="17" t="s">
        <v>130</v>
      </c>
      <c r="D29" s="18">
        <f t="shared" si="12"/>
        <v>175</v>
      </c>
      <c r="E29" s="18">
        <f t="shared" si="13"/>
        <v>73</v>
      </c>
      <c r="F29" s="19">
        <f t="shared" si="14"/>
        <v>24</v>
      </c>
      <c r="G29" s="19">
        <f t="shared" si="15"/>
        <v>24</v>
      </c>
      <c r="H29" s="20">
        <v>24</v>
      </c>
      <c r="I29" s="20"/>
      <c r="J29" s="20"/>
      <c r="K29" s="20"/>
      <c r="L29" s="19">
        <f aca="true" t="shared" si="16" ref="L29:L49">SUM(P29,T29,X29,AB29,AF29,AJ29)</f>
        <v>25</v>
      </c>
      <c r="M29" s="18">
        <f aca="true" t="shared" si="17" ref="M29:M49">SUM(Q29,U29,Y29,AC29,AG29,AK29)</f>
        <v>102</v>
      </c>
      <c r="N29" s="21">
        <v>16</v>
      </c>
      <c r="O29" s="21">
        <v>8</v>
      </c>
      <c r="P29" s="21">
        <v>15</v>
      </c>
      <c r="Q29" s="21">
        <v>61</v>
      </c>
      <c r="R29" s="21">
        <v>8</v>
      </c>
      <c r="S29" s="21">
        <v>16</v>
      </c>
      <c r="T29" s="21">
        <v>10</v>
      </c>
      <c r="U29" s="21">
        <v>41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4</v>
      </c>
      <c r="AM29" s="21">
        <v>3</v>
      </c>
      <c r="AN29" s="21"/>
      <c r="AO29" s="21"/>
      <c r="AP29" s="21"/>
      <c r="AQ29" s="21"/>
      <c r="AR29" s="21">
        <v>3</v>
      </c>
      <c r="AS29" s="21">
        <v>7</v>
      </c>
      <c r="AT29" s="21"/>
      <c r="AU29" s="21"/>
      <c r="AW29" s="22"/>
      <c r="AY29" s="23"/>
      <c r="BA29" s="22"/>
    </row>
    <row r="30" spans="1:53" s="9" customFormat="1" ht="34.5">
      <c r="A30" s="15" t="s">
        <v>8</v>
      </c>
      <c r="B30" s="16" t="s">
        <v>86</v>
      </c>
      <c r="C30" s="17" t="s">
        <v>131</v>
      </c>
      <c r="D30" s="18">
        <f t="shared" si="12"/>
        <v>225</v>
      </c>
      <c r="E30" s="18">
        <f t="shared" si="13"/>
        <v>91</v>
      </c>
      <c r="F30" s="19">
        <f t="shared" si="14"/>
        <v>24</v>
      </c>
      <c r="G30" s="19">
        <f t="shared" si="15"/>
        <v>32</v>
      </c>
      <c r="H30" s="20">
        <v>32</v>
      </c>
      <c r="I30" s="20"/>
      <c r="J30" s="20"/>
      <c r="K30" s="20"/>
      <c r="L30" s="19">
        <f t="shared" si="16"/>
        <v>35</v>
      </c>
      <c r="M30" s="18">
        <f t="shared" si="17"/>
        <v>134</v>
      </c>
      <c r="N30" s="21"/>
      <c r="O30" s="21"/>
      <c r="P30" s="21"/>
      <c r="Q30" s="21"/>
      <c r="R30" s="21"/>
      <c r="S30" s="21"/>
      <c r="T30" s="21"/>
      <c r="U30" s="21"/>
      <c r="V30" s="21">
        <v>16</v>
      </c>
      <c r="W30" s="21">
        <v>16</v>
      </c>
      <c r="X30" s="21">
        <v>20</v>
      </c>
      <c r="Y30" s="21">
        <v>73</v>
      </c>
      <c r="Z30" s="21">
        <v>8</v>
      </c>
      <c r="AA30" s="21">
        <v>16</v>
      </c>
      <c r="AB30" s="21">
        <v>15</v>
      </c>
      <c r="AC30" s="21">
        <v>61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>
        <v>5</v>
      </c>
      <c r="AO30" s="21">
        <v>4</v>
      </c>
      <c r="AP30" s="21"/>
      <c r="AQ30" s="21"/>
      <c r="AR30" s="21">
        <v>4</v>
      </c>
      <c r="AS30" s="21">
        <v>9</v>
      </c>
      <c r="AT30" s="21"/>
      <c r="AU30" s="21"/>
      <c r="AW30" s="22"/>
      <c r="AY30" s="23"/>
      <c r="BA30" s="22"/>
    </row>
    <row r="31" spans="1:53" s="9" customFormat="1" ht="34.5">
      <c r="A31" s="15" t="s">
        <v>7</v>
      </c>
      <c r="B31" s="16" t="s">
        <v>87</v>
      </c>
      <c r="C31" s="17" t="s">
        <v>122</v>
      </c>
      <c r="D31" s="18">
        <f t="shared" si="12"/>
        <v>75</v>
      </c>
      <c r="E31" s="18">
        <f t="shared" si="13"/>
        <v>26</v>
      </c>
      <c r="F31" s="19">
        <f t="shared" si="14"/>
        <v>0</v>
      </c>
      <c r="G31" s="19">
        <f t="shared" si="15"/>
        <v>16</v>
      </c>
      <c r="H31" s="20">
        <v>16</v>
      </c>
      <c r="I31" s="20"/>
      <c r="J31" s="20"/>
      <c r="K31" s="20"/>
      <c r="L31" s="19">
        <f t="shared" si="16"/>
        <v>10</v>
      </c>
      <c r="M31" s="18">
        <f t="shared" si="17"/>
        <v>49</v>
      </c>
      <c r="N31" s="21"/>
      <c r="O31" s="21"/>
      <c r="P31" s="21"/>
      <c r="Q31" s="21"/>
      <c r="R31" s="21"/>
      <c r="S31" s="21"/>
      <c r="T31" s="21"/>
      <c r="U31" s="21"/>
      <c r="V31" s="21"/>
      <c r="W31" s="21">
        <v>16</v>
      </c>
      <c r="X31" s="21">
        <v>10</v>
      </c>
      <c r="Y31" s="21">
        <v>49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3</v>
      </c>
      <c r="AO31" s="21"/>
      <c r="AP31" s="21"/>
      <c r="AQ31" s="21"/>
      <c r="AR31" s="21">
        <v>1</v>
      </c>
      <c r="AS31" s="21">
        <v>3</v>
      </c>
      <c r="AT31" s="21"/>
      <c r="AU31" s="21"/>
      <c r="AW31" s="22"/>
      <c r="AY31" s="23"/>
      <c r="BA31" s="22"/>
    </row>
    <row r="32" spans="1:53" s="9" customFormat="1" ht="34.5">
      <c r="A32" s="15" t="s">
        <v>6</v>
      </c>
      <c r="B32" s="16" t="s">
        <v>88</v>
      </c>
      <c r="C32" s="17" t="s">
        <v>131</v>
      </c>
      <c r="D32" s="18">
        <f t="shared" si="12"/>
        <v>125</v>
      </c>
      <c r="E32" s="18">
        <f t="shared" si="13"/>
        <v>47</v>
      </c>
      <c r="F32" s="19">
        <f t="shared" si="14"/>
        <v>0</v>
      </c>
      <c r="G32" s="19">
        <f t="shared" si="15"/>
        <v>32</v>
      </c>
      <c r="H32" s="20"/>
      <c r="I32" s="20"/>
      <c r="J32" s="20">
        <v>16</v>
      </c>
      <c r="K32" s="20">
        <v>16</v>
      </c>
      <c r="L32" s="19">
        <f t="shared" si="16"/>
        <v>15</v>
      </c>
      <c r="M32" s="18">
        <f t="shared" si="17"/>
        <v>78</v>
      </c>
      <c r="N32" s="21"/>
      <c r="O32" s="21"/>
      <c r="P32" s="21"/>
      <c r="Q32" s="21"/>
      <c r="R32" s="21"/>
      <c r="S32" s="21"/>
      <c r="T32" s="21"/>
      <c r="U32" s="21"/>
      <c r="V32" s="21"/>
      <c r="W32" s="21">
        <v>16</v>
      </c>
      <c r="X32" s="21">
        <v>10</v>
      </c>
      <c r="Y32" s="21">
        <v>49</v>
      </c>
      <c r="Z32" s="21"/>
      <c r="AA32" s="21">
        <v>16</v>
      </c>
      <c r="AB32" s="21">
        <v>5</v>
      </c>
      <c r="AC32" s="21">
        <v>29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3</v>
      </c>
      <c r="AO32" s="21">
        <v>2</v>
      </c>
      <c r="AP32" s="21"/>
      <c r="AQ32" s="21"/>
      <c r="AR32" s="21">
        <v>2</v>
      </c>
      <c r="AS32" s="21">
        <v>5</v>
      </c>
      <c r="AT32" s="21"/>
      <c r="AU32" s="21"/>
      <c r="AW32" s="22"/>
      <c r="AY32" s="23"/>
      <c r="BA32" s="22"/>
    </row>
    <row r="33" spans="1:53" s="9" customFormat="1" ht="34.5">
      <c r="A33" s="15" t="s">
        <v>5</v>
      </c>
      <c r="B33" s="16" t="s">
        <v>89</v>
      </c>
      <c r="C33" s="17" t="s">
        <v>135</v>
      </c>
      <c r="D33" s="18">
        <f t="shared" si="12"/>
        <v>75</v>
      </c>
      <c r="E33" s="18">
        <f t="shared" si="13"/>
        <v>29</v>
      </c>
      <c r="F33" s="19">
        <f t="shared" si="14"/>
        <v>0</v>
      </c>
      <c r="G33" s="19">
        <f t="shared" si="15"/>
        <v>24</v>
      </c>
      <c r="H33" s="20">
        <v>24</v>
      </c>
      <c r="I33" s="20"/>
      <c r="J33" s="20"/>
      <c r="K33" s="20"/>
      <c r="L33" s="19">
        <f t="shared" si="16"/>
        <v>5</v>
      </c>
      <c r="M33" s="18">
        <f t="shared" si="17"/>
        <v>46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24</v>
      </c>
      <c r="AB33" s="21">
        <v>5</v>
      </c>
      <c r="AC33" s="21">
        <v>46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>
        <v>3</v>
      </c>
      <c r="AP33" s="21"/>
      <c r="AQ33" s="21"/>
      <c r="AR33" s="21">
        <v>1</v>
      </c>
      <c r="AS33" s="21">
        <v>3</v>
      </c>
      <c r="AT33" s="21"/>
      <c r="AU33" s="21"/>
      <c r="AW33" s="22"/>
      <c r="AY33" s="23"/>
      <c r="BA33" s="22"/>
    </row>
    <row r="34" spans="1:53" s="9" customFormat="1" ht="34.5">
      <c r="A34" s="15" t="s">
        <v>20</v>
      </c>
      <c r="B34" s="16" t="s">
        <v>90</v>
      </c>
      <c r="C34" s="17" t="s">
        <v>122</v>
      </c>
      <c r="D34" s="18">
        <f t="shared" si="12"/>
        <v>50</v>
      </c>
      <c r="E34" s="18">
        <f t="shared" si="13"/>
        <v>13</v>
      </c>
      <c r="F34" s="19">
        <f t="shared" si="14"/>
        <v>0</v>
      </c>
      <c r="G34" s="19">
        <f t="shared" si="15"/>
        <v>8</v>
      </c>
      <c r="H34" s="20">
        <v>8</v>
      </c>
      <c r="I34" s="20"/>
      <c r="J34" s="20"/>
      <c r="K34" s="20"/>
      <c r="L34" s="19">
        <f t="shared" si="16"/>
        <v>5</v>
      </c>
      <c r="M34" s="18">
        <f t="shared" si="17"/>
        <v>37</v>
      </c>
      <c r="N34" s="21"/>
      <c r="O34" s="21"/>
      <c r="P34" s="21"/>
      <c r="Q34" s="21"/>
      <c r="R34" s="21"/>
      <c r="S34" s="21"/>
      <c r="T34" s="21"/>
      <c r="U34" s="21"/>
      <c r="V34" s="21"/>
      <c r="W34" s="21">
        <v>8</v>
      </c>
      <c r="X34" s="21">
        <v>5</v>
      </c>
      <c r="Y34" s="21">
        <v>37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2</v>
      </c>
      <c r="AO34" s="21"/>
      <c r="AP34" s="21"/>
      <c r="AQ34" s="21"/>
      <c r="AR34" s="21">
        <v>1</v>
      </c>
      <c r="AS34" s="21">
        <v>2</v>
      </c>
      <c r="AT34" s="21"/>
      <c r="AU34" s="21"/>
      <c r="AW34" s="22"/>
      <c r="AY34" s="23"/>
      <c r="BA34" s="22"/>
    </row>
    <row r="35" spans="1:53" s="9" customFormat="1" ht="34.5">
      <c r="A35" s="15" t="s">
        <v>21</v>
      </c>
      <c r="B35" s="16" t="s">
        <v>91</v>
      </c>
      <c r="C35" s="17" t="s">
        <v>125</v>
      </c>
      <c r="D35" s="18">
        <f t="shared" si="12"/>
        <v>50</v>
      </c>
      <c r="E35" s="18">
        <f t="shared" si="13"/>
        <v>18</v>
      </c>
      <c r="F35" s="19">
        <f t="shared" si="14"/>
        <v>0</v>
      </c>
      <c r="G35" s="19">
        <f t="shared" si="15"/>
        <v>8</v>
      </c>
      <c r="H35" s="20">
        <v>8</v>
      </c>
      <c r="I35" s="20"/>
      <c r="J35" s="20"/>
      <c r="K35" s="20"/>
      <c r="L35" s="19">
        <f t="shared" si="16"/>
        <v>10</v>
      </c>
      <c r="M35" s="18">
        <f t="shared" si="17"/>
        <v>32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8</v>
      </c>
      <c r="AF35" s="21">
        <v>10</v>
      </c>
      <c r="AG35" s="21">
        <v>32</v>
      </c>
      <c r="AH35" s="21"/>
      <c r="AI35" s="21"/>
      <c r="AJ35" s="21"/>
      <c r="AK35" s="21"/>
      <c r="AL35" s="21"/>
      <c r="AM35" s="21"/>
      <c r="AN35" s="21"/>
      <c r="AO35" s="21"/>
      <c r="AP35" s="21">
        <v>2</v>
      </c>
      <c r="AQ35" s="21"/>
      <c r="AR35" s="21">
        <v>1</v>
      </c>
      <c r="AS35" s="21">
        <v>2</v>
      </c>
      <c r="AT35" s="21"/>
      <c r="AU35" s="21"/>
      <c r="AW35" s="22"/>
      <c r="AY35" s="23"/>
      <c r="BA35" s="22"/>
    </row>
    <row r="36" spans="1:53" s="9" customFormat="1" ht="34.5">
      <c r="A36" s="15" t="s">
        <v>22</v>
      </c>
      <c r="B36" s="16" t="s">
        <v>92</v>
      </c>
      <c r="C36" s="17" t="s">
        <v>126</v>
      </c>
      <c r="D36" s="18">
        <f t="shared" si="12"/>
        <v>100</v>
      </c>
      <c r="E36" s="18">
        <f t="shared" si="13"/>
        <v>34</v>
      </c>
      <c r="F36" s="19">
        <f t="shared" si="14"/>
        <v>16</v>
      </c>
      <c r="G36" s="19">
        <f t="shared" si="15"/>
        <v>8</v>
      </c>
      <c r="H36" s="20">
        <v>8</v>
      </c>
      <c r="I36" s="20"/>
      <c r="J36" s="20"/>
      <c r="K36" s="20"/>
      <c r="L36" s="19">
        <f t="shared" si="16"/>
        <v>10</v>
      </c>
      <c r="M36" s="18">
        <f t="shared" si="17"/>
        <v>66</v>
      </c>
      <c r="N36" s="21">
        <v>16</v>
      </c>
      <c r="O36" s="21">
        <v>8</v>
      </c>
      <c r="P36" s="21">
        <v>10</v>
      </c>
      <c r="Q36" s="21">
        <v>66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>
        <v>4</v>
      </c>
      <c r="AM36" s="21"/>
      <c r="AN36" s="21"/>
      <c r="AO36" s="21"/>
      <c r="AP36" s="21"/>
      <c r="AQ36" s="21"/>
      <c r="AR36" s="21">
        <v>1</v>
      </c>
      <c r="AS36" s="21">
        <v>4</v>
      </c>
      <c r="AT36" s="21"/>
      <c r="AU36" s="21"/>
      <c r="AW36" s="22"/>
      <c r="AY36" s="23"/>
      <c r="BA36" s="22"/>
    </row>
    <row r="37" spans="1:53" s="9" customFormat="1" ht="34.5">
      <c r="A37" s="15" t="s">
        <v>23</v>
      </c>
      <c r="B37" s="16" t="s">
        <v>93</v>
      </c>
      <c r="C37" s="17" t="s">
        <v>128</v>
      </c>
      <c r="D37" s="18">
        <f t="shared" si="12"/>
        <v>50</v>
      </c>
      <c r="E37" s="18">
        <f t="shared" si="13"/>
        <v>21</v>
      </c>
      <c r="F37" s="19">
        <f t="shared" si="14"/>
        <v>16</v>
      </c>
      <c r="G37" s="19">
        <f t="shared" si="15"/>
        <v>0</v>
      </c>
      <c r="H37" s="20"/>
      <c r="I37" s="20"/>
      <c r="J37" s="20"/>
      <c r="K37" s="20"/>
      <c r="L37" s="19">
        <f t="shared" si="16"/>
        <v>5</v>
      </c>
      <c r="M37" s="18">
        <f t="shared" si="17"/>
        <v>29</v>
      </c>
      <c r="N37" s="21">
        <v>16</v>
      </c>
      <c r="O37" s="21"/>
      <c r="P37" s="21">
        <v>5</v>
      </c>
      <c r="Q37" s="21">
        <v>29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2</v>
      </c>
      <c r="AM37" s="21"/>
      <c r="AN37" s="21"/>
      <c r="AO37" s="21"/>
      <c r="AP37" s="21"/>
      <c r="AQ37" s="21"/>
      <c r="AR37" s="21">
        <v>1</v>
      </c>
      <c r="AS37" s="21">
        <v>2</v>
      </c>
      <c r="AT37" s="21"/>
      <c r="AU37" s="21"/>
      <c r="AW37" s="22"/>
      <c r="AY37" s="23"/>
      <c r="BA37" s="22"/>
    </row>
    <row r="38" spans="1:53" s="9" customFormat="1" ht="34.5">
      <c r="A38" s="15" t="s">
        <v>24</v>
      </c>
      <c r="B38" s="16" t="s">
        <v>94</v>
      </c>
      <c r="C38" s="17" t="s">
        <v>127</v>
      </c>
      <c r="D38" s="18">
        <f t="shared" si="12"/>
        <v>50</v>
      </c>
      <c r="E38" s="18">
        <f t="shared" si="13"/>
        <v>16</v>
      </c>
      <c r="F38" s="19">
        <f t="shared" si="14"/>
        <v>8</v>
      </c>
      <c r="G38" s="19">
        <f t="shared" si="15"/>
        <v>8</v>
      </c>
      <c r="H38" s="20">
        <v>8</v>
      </c>
      <c r="I38" s="20"/>
      <c r="J38" s="20"/>
      <c r="K38" s="20"/>
      <c r="L38" s="19">
        <f t="shared" si="16"/>
        <v>0</v>
      </c>
      <c r="M38" s="18">
        <f t="shared" si="17"/>
        <v>34</v>
      </c>
      <c r="N38" s="21"/>
      <c r="O38" s="21"/>
      <c r="P38" s="21"/>
      <c r="Q38" s="21"/>
      <c r="R38" s="21">
        <v>8</v>
      </c>
      <c r="S38" s="21">
        <v>8</v>
      </c>
      <c r="T38" s="21"/>
      <c r="U38" s="21">
        <v>34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  <c r="AW38" s="22"/>
      <c r="AY38" s="23"/>
      <c r="BA38" s="22"/>
    </row>
    <row r="39" spans="1:53" s="9" customFormat="1" ht="34.5">
      <c r="A39" s="15" t="s">
        <v>25</v>
      </c>
      <c r="B39" s="16" t="s">
        <v>95</v>
      </c>
      <c r="C39" s="17" t="s">
        <v>122</v>
      </c>
      <c r="D39" s="18">
        <f t="shared" si="12"/>
        <v>75</v>
      </c>
      <c r="E39" s="18">
        <f t="shared" si="13"/>
        <v>32</v>
      </c>
      <c r="F39" s="19">
        <f t="shared" si="14"/>
        <v>16</v>
      </c>
      <c r="G39" s="19">
        <f t="shared" si="15"/>
        <v>16</v>
      </c>
      <c r="H39" s="20">
        <v>16</v>
      </c>
      <c r="I39" s="20"/>
      <c r="J39" s="20"/>
      <c r="K39" s="20"/>
      <c r="L39" s="19">
        <f t="shared" si="16"/>
        <v>0</v>
      </c>
      <c r="M39" s="18">
        <f t="shared" si="17"/>
        <v>43</v>
      </c>
      <c r="N39" s="21"/>
      <c r="O39" s="21"/>
      <c r="P39" s="21"/>
      <c r="Q39" s="21"/>
      <c r="R39" s="21"/>
      <c r="S39" s="21"/>
      <c r="T39" s="21"/>
      <c r="U39" s="21"/>
      <c r="V39" s="21">
        <v>16</v>
      </c>
      <c r="W39" s="21">
        <v>16</v>
      </c>
      <c r="X39" s="21"/>
      <c r="Y39" s="21">
        <v>43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3</v>
      </c>
      <c r="AO39" s="21"/>
      <c r="AP39" s="21"/>
      <c r="AQ39" s="21"/>
      <c r="AR39" s="21">
        <v>1</v>
      </c>
      <c r="AS39" s="21">
        <v>3</v>
      </c>
      <c r="AT39" s="21"/>
      <c r="AU39" s="21"/>
      <c r="AW39" s="22"/>
      <c r="AY39" s="23"/>
      <c r="BA39" s="22"/>
    </row>
    <row r="40" spans="1:53" s="9" customFormat="1" ht="34.5">
      <c r="A40" s="15" t="s">
        <v>26</v>
      </c>
      <c r="B40" s="16" t="s">
        <v>96</v>
      </c>
      <c r="C40" s="17" t="s">
        <v>131</v>
      </c>
      <c r="D40" s="18">
        <f t="shared" si="12"/>
        <v>175</v>
      </c>
      <c r="E40" s="18">
        <f t="shared" si="13"/>
        <v>73</v>
      </c>
      <c r="F40" s="19">
        <f t="shared" si="14"/>
        <v>0</v>
      </c>
      <c r="G40" s="19">
        <f t="shared" si="15"/>
        <v>48</v>
      </c>
      <c r="H40" s="20"/>
      <c r="I40" s="20">
        <v>48</v>
      </c>
      <c r="J40" s="20"/>
      <c r="K40" s="20"/>
      <c r="L40" s="19">
        <f t="shared" si="16"/>
        <v>25</v>
      </c>
      <c r="M40" s="18">
        <f t="shared" si="17"/>
        <v>102</v>
      </c>
      <c r="N40" s="21"/>
      <c r="O40" s="21"/>
      <c r="P40" s="21"/>
      <c r="Q40" s="21"/>
      <c r="R40" s="21"/>
      <c r="S40" s="21"/>
      <c r="T40" s="21"/>
      <c r="U40" s="21"/>
      <c r="V40" s="21"/>
      <c r="W40" s="21">
        <v>24</v>
      </c>
      <c r="X40" s="21">
        <v>15</v>
      </c>
      <c r="Y40" s="21">
        <v>61</v>
      </c>
      <c r="Z40" s="21"/>
      <c r="AA40" s="21">
        <v>24</v>
      </c>
      <c r="AB40" s="21">
        <v>10</v>
      </c>
      <c r="AC40" s="21">
        <v>41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>
        <v>3</v>
      </c>
      <c r="AP40" s="21"/>
      <c r="AQ40" s="21"/>
      <c r="AR40" s="21">
        <v>3</v>
      </c>
      <c r="AS40" s="21">
        <v>7</v>
      </c>
      <c r="AT40" s="21"/>
      <c r="AU40" s="21"/>
      <c r="AW40" s="22"/>
      <c r="AY40" s="23"/>
      <c r="BA40" s="22"/>
    </row>
    <row r="41" spans="1:53" s="9" customFormat="1" ht="34.5">
      <c r="A41" s="15" t="s">
        <v>27</v>
      </c>
      <c r="B41" s="16" t="s">
        <v>97</v>
      </c>
      <c r="C41" s="17" t="s">
        <v>135</v>
      </c>
      <c r="D41" s="18">
        <f t="shared" si="12"/>
        <v>50</v>
      </c>
      <c r="E41" s="18">
        <f t="shared" si="13"/>
        <v>16</v>
      </c>
      <c r="F41" s="19">
        <f t="shared" si="14"/>
        <v>0</v>
      </c>
      <c r="G41" s="19">
        <f t="shared" si="15"/>
        <v>16</v>
      </c>
      <c r="H41" s="20"/>
      <c r="I41" s="20">
        <v>16</v>
      </c>
      <c r="J41" s="20"/>
      <c r="K41" s="20"/>
      <c r="L41" s="19">
        <f t="shared" si="16"/>
        <v>0</v>
      </c>
      <c r="M41" s="18">
        <f t="shared" si="17"/>
        <v>34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16</v>
      </c>
      <c r="AB41" s="21"/>
      <c r="AC41" s="21">
        <v>34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2</v>
      </c>
      <c r="AP41" s="21"/>
      <c r="AQ41" s="21"/>
      <c r="AR41" s="21">
        <v>1</v>
      </c>
      <c r="AS41" s="21">
        <v>2</v>
      </c>
      <c r="AT41" s="21"/>
      <c r="AU41" s="21"/>
      <c r="AW41" s="22"/>
      <c r="AY41" s="23"/>
      <c r="BA41" s="22"/>
    </row>
    <row r="42" spans="1:53" s="9" customFormat="1" ht="34.5">
      <c r="A42" s="15" t="s">
        <v>28</v>
      </c>
      <c r="B42" s="16" t="s">
        <v>98</v>
      </c>
      <c r="C42" s="17" t="s">
        <v>128</v>
      </c>
      <c r="D42" s="18">
        <f t="shared" si="12"/>
        <v>50</v>
      </c>
      <c r="E42" s="18">
        <f t="shared" si="13"/>
        <v>8</v>
      </c>
      <c r="F42" s="19">
        <f t="shared" si="14"/>
        <v>0</v>
      </c>
      <c r="G42" s="19">
        <f t="shared" si="15"/>
        <v>8</v>
      </c>
      <c r="H42" s="20"/>
      <c r="I42" s="20">
        <v>8</v>
      </c>
      <c r="J42" s="20"/>
      <c r="K42" s="20"/>
      <c r="L42" s="19">
        <f t="shared" si="16"/>
        <v>0</v>
      </c>
      <c r="M42" s="18">
        <f t="shared" si="17"/>
        <v>42</v>
      </c>
      <c r="N42" s="21"/>
      <c r="O42" s="21">
        <v>8</v>
      </c>
      <c r="P42" s="21"/>
      <c r="Q42" s="21">
        <v>42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>
        <v>2</v>
      </c>
      <c r="AM42" s="21"/>
      <c r="AN42" s="21"/>
      <c r="AO42" s="21"/>
      <c r="AP42" s="21"/>
      <c r="AQ42" s="21"/>
      <c r="AR42" s="21">
        <v>1</v>
      </c>
      <c r="AS42" s="21">
        <v>2</v>
      </c>
      <c r="AT42" s="21"/>
      <c r="AU42" s="21"/>
      <c r="AW42" s="22"/>
      <c r="AY42" s="23"/>
      <c r="BA42" s="22"/>
    </row>
    <row r="43" spans="1:53" s="9" customFormat="1" ht="34.5">
      <c r="A43" s="15" t="s">
        <v>65</v>
      </c>
      <c r="B43" s="16" t="s">
        <v>99</v>
      </c>
      <c r="C43" s="17" t="s">
        <v>124</v>
      </c>
      <c r="D43" s="18">
        <f t="shared" si="12"/>
        <v>50</v>
      </c>
      <c r="E43" s="18">
        <f t="shared" si="13"/>
        <v>16</v>
      </c>
      <c r="F43" s="19">
        <f t="shared" si="14"/>
        <v>0</v>
      </c>
      <c r="G43" s="19">
        <f t="shared" si="15"/>
        <v>16</v>
      </c>
      <c r="H43" s="20"/>
      <c r="I43" s="20">
        <v>16</v>
      </c>
      <c r="J43" s="20"/>
      <c r="K43" s="20"/>
      <c r="L43" s="19">
        <f t="shared" si="16"/>
        <v>0</v>
      </c>
      <c r="M43" s="18">
        <f t="shared" si="17"/>
        <v>34</v>
      </c>
      <c r="N43" s="21"/>
      <c r="O43" s="21"/>
      <c r="P43" s="21"/>
      <c r="Q43" s="21"/>
      <c r="R43" s="21"/>
      <c r="S43" s="21">
        <v>16</v>
      </c>
      <c r="T43" s="21"/>
      <c r="U43" s="21">
        <v>34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>
        <v>2</v>
      </c>
      <c r="AN43" s="21"/>
      <c r="AO43" s="21"/>
      <c r="AP43" s="21"/>
      <c r="AQ43" s="21"/>
      <c r="AR43" s="21">
        <v>1</v>
      </c>
      <c r="AS43" s="21">
        <v>2</v>
      </c>
      <c r="AT43" s="21"/>
      <c r="AU43" s="21"/>
      <c r="AW43" s="22"/>
      <c r="AY43" s="23"/>
      <c r="BA43" s="22"/>
    </row>
    <row r="44" spans="1:53" s="9" customFormat="1" ht="34.5">
      <c r="A44" s="15" t="s">
        <v>68</v>
      </c>
      <c r="B44" s="16" t="s">
        <v>154</v>
      </c>
      <c r="C44" s="17" t="s">
        <v>123</v>
      </c>
      <c r="D44" s="18">
        <f t="shared" si="12"/>
        <v>75</v>
      </c>
      <c r="E44" s="18">
        <f t="shared" si="13"/>
        <v>34</v>
      </c>
      <c r="F44" s="19">
        <f t="shared" si="14"/>
        <v>8</v>
      </c>
      <c r="G44" s="19">
        <f t="shared" si="15"/>
        <v>16</v>
      </c>
      <c r="H44" s="20">
        <v>16</v>
      </c>
      <c r="I44" s="20"/>
      <c r="J44" s="20"/>
      <c r="K44" s="20"/>
      <c r="L44" s="19">
        <f t="shared" si="16"/>
        <v>10</v>
      </c>
      <c r="M44" s="18">
        <f t="shared" si="17"/>
        <v>41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8</v>
      </c>
      <c r="AA44" s="21">
        <v>16</v>
      </c>
      <c r="AB44" s="21">
        <v>10</v>
      </c>
      <c r="AC44" s="21">
        <v>41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>
        <v>3</v>
      </c>
      <c r="AP44" s="21"/>
      <c r="AQ44" s="21"/>
      <c r="AR44" s="21">
        <v>1</v>
      </c>
      <c r="AS44" s="21">
        <v>3</v>
      </c>
      <c r="AT44" s="21"/>
      <c r="AU44" s="21"/>
      <c r="AW44" s="22"/>
      <c r="AY44" s="23"/>
      <c r="BA44" s="22"/>
    </row>
    <row r="45" spans="1:53" s="9" customFormat="1" ht="34.5">
      <c r="A45" s="15" t="s">
        <v>69</v>
      </c>
      <c r="B45" s="16" t="s">
        <v>100</v>
      </c>
      <c r="C45" s="17" t="s">
        <v>129</v>
      </c>
      <c r="D45" s="18">
        <f t="shared" si="12"/>
        <v>100</v>
      </c>
      <c r="E45" s="18">
        <f t="shared" si="13"/>
        <v>26</v>
      </c>
      <c r="F45" s="19">
        <f t="shared" si="14"/>
        <v>16</v>
      </c>
      <c r="G45" s="19">
        <f t="shared" si="15"/>
        <v>0</v>
      </c>
      <c r="H45" s="20"/>
      <c r="I45" s="20"/>
      <c r="J45" s="20"/>
      <c r="K45" s="20"/>
      <c r="L45" s="19">
        <f t="shared" si="16"/>
        <v>10</v>
      </c>
      <c r="M45" s="18">
        <f t="shared" si="17"/>
        <v>74</v>
      </c>
      <c r="N45" s="21"/>
      <c r="O45" s="21"/>
      <c r="P45" s="21"/>
      <c r="Q45" s="21"/>
      <c r="R45" s="21"/>
      <c r="S45" s="21"/>
      <c r="T45" s="21"/>
      <c r="U45" s="21"/>
      <c r="V45" s="21">
        <v>16</v>
      </c>
      <c r="W45" s="21"/>
      <c r="X45" s="21">
        <v>10</v>
      </c>
      <c r="Y45" s="21">
        <v>74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>
        <v>4</v>
      </c>
      <c r="AO45" s="21"/>
      <c r="AP45" s="21"/>
      <c r="AQ45" s="21"/>
      <c r="AR45" s="21">
        <v>1</v>
      </c>
      <c r="AS45" s="21">
        <v>4</v>
      </c>
      <c r="AT45" s="21"/>
      <c r="AU45" s="21"/>
      <c r="AW45" s="22"/>
      <c r="AY45" s="23"/>
      <c r="BA45" s="22"/>
    </row>
    <row r="46" spans="1:53" s="9" customFormat="1" ht="34.5">
      <c r="A46" s="15" t="s">
        <v>70</v>
      </c>
      <c r="B46" s="16" t="s">
        <v>188</v>
      </c>
      <c r="C46" s="70" t="s">
        <v>187</v>
      </c>
      <c r="D46" s="18">
        <f t="shared" si="12"/>
        <v>100</v>
      </c>
      <c r="E46" s="18">
        <f>SUM(F46,G46,L46)</f>
        <v>40</v>
      </c>
      <c r="F46" s="19">
        <f t="shared" si="14"/>
        <v>0</v>
      </c>
      <c r="G46" s="19">
        <f t="shared" si="15"/>
        <v>30</v>
      </c>
      <c r="H46" s="71">
        <v>30</v>
      </c>
      <c r="I46" s="71"/>
      <c r="J46" s="71"/>
      <c r="K46" s="71"/>
      <c r="L46" s="19">
        <f t="shared" si="16"/>
        <v>10</v>
      </c>
      <c r="M46" s="18">
        <f t="shared" si="17"/>
        <v>60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>
        <v>15</v>
      </c>
      <c r="AF46" s="21">
        <v>5</v>
      </c>
      <c r="AG46" s="21">
        <v>30</v>
      </c>
      <c r="AH46" s="21"/>
      <c r="AI46" s="21">
        <v>15</v>
      </c>
      <c r="AJ46" s="21">
        <v>5</v>
      </c>
      <c r="AK46" s="21">
        <v>30</v>
      </c>
      <c r="AL46" s="21"/>
      <c r="AM46" s="21"/>
      <c r="AN46" s="21"/>
      <c r="AO46" s="21"/>
      <c r="AP46" s="21">
        <v>2</v>
      </c>
      <c r="AQ46" s="21">
        <v>2</v>
      </c>
      <c r="AR46" s="21">
        <v>2</v>
      </c>
      <c r="AS46" s="21">
        <v>4</v>
      </c>
      <c r="AT46" s="21"/>
      <c r="AU46" s="21"/>
      <c r="AW46" s="22"/>
      <c r="AY46" s="23"/>
      <c r="BA46" s="22"/>
    </row>
    <row r="47" spans="1:53" s="9" customFormat="1" ht="34.5">
      <c r="A47" s="15" t="s">
        <v>71</v>
      </c>
      <c r="B47" s="16" t="s">
        <v>138</v>
      </c>
      <c r="C47" s="17" t="s">
        <v>125</v>
      </c>
      <c r="D47" s="18">
        <f t="shared" si="12"/>
        <v>25</v>
      </c>
      <c r="E47" s="18">
        <f t="shared" si="13"/>
        <v>8</v>
      </c>
      <c r="F47" s="19">
        <f t="shared" si="14"/>
        <v>8</v>
      </c>
      <c r="G47" s="19">
        <f t="shared" si="15"/>
        <v>0</v>
      </c>
      <c r="H47" s="20"/>
      <c r="I47" s="20"/>
      <c r="J47" s="20"/>
      <c r="K47" s="20"/>
      <c r="L47" s="19">
        <f t="shared" si="16"/>
        <v>0</v>
      </c>
      <c r="M47" s="18">
        <f t="shared" si="17"/>
        <v>17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8</v>
      </c>
      <c r="AE47" s="21"/>
      <c r="AF47" s="21"/>
      <c r="AG47" s="21">
        <v>17</v>
      </c>
      <c r="AH47" s="21"/>
      <c r="AI47" s="21"/>
      <c r="AJ47" s="21"/>
      <c r="AK47" s="21"/>
      <c r="AL47" s="21"/>
      <c r="AM47" s="21"/>
      <c r="AN47" s="21"/>
      <c r="AO47" s="21"/>
      <c r="AP47" s="21">
        <v>1</v>
      </c>
      <c r="AQ47" s="21"/>
      <c r="AR47" s="21">
        <v>1</v>
      </c>
      <c r="AS47" s="21">
        <v>1</v>
      </c>
      <c r="AT47" s="21"/>
      <c r="AU47" s="21"/>
      <c r="AW47" s="22"/>
      <c r="AY47" s="23"/>
      <c r="BA47" s="22"/>
    </row>
    <row r="48" spans="1:53" s="9" customFormat="1" ht="34.5">
      <c r="A48" s="15" t="s">
        <v>139</v>
      </c>
      <c r="B48" s="16" t="s">
        <v>140</v>
      </c>
      <c r="C48" s="17" t="s">
        <v>145</v>
      </c>
      <c r="D48" s="18">
        <f t="shared" si="12"/>
        <v>300</v>
      </c>
      <c r="E48" s="18">
        <f t="shared" si="13"/>
        <v>73</v>
      </c>
      <c r="F48" s="19">
        <f t="shared" si="14"/>
        <v>0</v>
      </c>
      <c r="G48" s="19">
        <f t="shared" si="15"/>
        <v>48</v>
      </c>
      <c r="H48" s="20"/>
      <c r="I48" s="20"/>
      <c r="J48" s="20">
        <v>48</v>
      </c>
      <c r="K48" s="20"/>
      <c r="L48" s="19">
        <f t="shared" si="16"/>
        <v>25</v>
      </c>
      <c r="M48" s="18">
        <f t="shared" si="17"/>
        <v>227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8</v>
      </c>
      <c r="AB48" s="21"/>
      <c r="AC48" s="21">
        <v>17</v>
      </c>
      <c r="AD48" s="21"/>
      <c r="AE48" s="21">
        <v>16</v>
      </c>
      <c r="AF48" s="21">
        <v>15</v>
      </c>
      <c r="AG48" s="21">
        <v>69</v>
      </c>
      <c r="AH48" s="21"/>
      <c r="AI48" s="21">
        <v>24</v>
      </c>
      <c r="AJ48" s="21">
        <v>10</v>
      </c>
      <c r="AK48" s="21">
        <v>141</v>
      </c>
      <c r="AL48" s="21"/>
      <c r="AM48" s="21"/>
      <c r="AN48" s="21"/>
      <c r="AO48" s="21">
        <v>1</v>
      </c>
      <c r="AP48" s="21">
        <v>4</v>
      </c>
      <c r="AQ48" s="21">
        <v>7</v>
      </c>
      <c r="AR48" s="21">
        <v>3</v>
      </c>
      <c r="AS48" s="21">
        <v>12</v>
      </c>
      <c r="AT48" s="21"/>
      <c r="AU48" s="21">
        <v>12</v>
      </c>
      <c r="AW48" s="22"/>
      <c r="AY48" s="23"/>
      <c r="BA48" s="22"/>
    </row>
    <row r="49" spans="1:53" s="9" customFormat="1" ht="34.5">
      <c r="A49" s="15" t="s">
        <v>186</v>
      </c>
      <c r="B49" s="16" t="s">
        <v>141</v>
      </c>
      <c r="C49" s="17" t="s">
        <v>134</v>
      </c>
      <c r="D49" s="18">
        <f t="shared" si="12"/>
        <v>375</v>
      </c>
      <c r="E49" s="18">
        <f t="shared" si="13"/>
        <v>15</v>
      </c>
      <c r="F49" s="19">
        <f t="shared" si="14"/>
        <v>0</v>
      </c>
      <c r="G49" s="19">
        <f t="shared" si="15"/>
        <v>0</v>
      </c>
      <c r="H49" s="20"/>
      <c r="I49" s="20"/>
      <c r="J49" s="20"/>
      <c r="K49" s="20"/>
      <c r="L49" s="19">
        <f t="shared" si="16"/>
        <v>15</v>
      </c>
      <c r="M49" s="18">
        <f t="shared" si="17"/>
        <v>360</v>
      </c>
      <c r="N49" s="21"/>
      <c r="O49" s="21"/>
      <c r="P49" s="21"/>
      <c r="Q49" s="21"/>
      <c r="R49" s="21"/>
      <c r="S49" s="21"/>
      <c r="T49" s="21">
        <v>5</v>
      </c>
      <c r="U49" s="21">
        <v>120</v>
      </c>
      <c r="V49" s="21"/>
      <c r="W49" s="21"/>
      <c r="X49" s="21"/>
      <c r="Y49" s="21"/>
      <c r="Z49" s="21"/>
      <c r="AA49" s="21"/>
      <c r="AB49" s="21">
        <v>5</v>
      </c>
      <c r="AC49" s="21">
        <v>120</v>
      </c>
      <c r="AD49" s="21"/>
      <c r="AE49" s="21"/>
      <c r="AF49" s="21"/>
      <c r="AG49" s="21"/>
      <c r="AH49" s="21"/>
      <c r="AI49" s="21"/>
      <c r="AJ49" s="21">
        <v>5</v>
      </c>
      <c r="AK49" s="21">
        <v>120</v>
      </c>
      <c r="AL49" s="21"/>
      <c r="AM49" s="21">
        <v>5</v>
      </c>
      <c r="AN49" s="21"/>
      <c r="AO49" s="21">
        <v>5</v>
      </c>
      <c r="AP49" s="21"/>
      <c r="AQ49" s="21">
        <v>5</v>
      </c>
      <c r="AR49" s="21">
        <v>1</v>
      </c>
      <c r="AS49" s="21">
        <v>15</v>
      </c>
      <c r="AT49" s="21"/>
      <c r="AU49" s="21">
        <v>15</v>
      </c>
      <c r="AW49" s="22"/>
      <c r="AY49" s="23"/>
      <c r="BA49" s="22"/>
    </row>
    <row r="50" spans="1:53" s="14" customFormat="1" ht="44.25">
      <c r="A50" s="8" t="s">
        <v>61</v>
      </c>
      <c r="B50" s="12" t="s">
        <v>148</v>
      </c>
      <c r="C50" s="8"/>
      <c r="D50" s="13">
        <f>SUM(D51:D61)</f>
        <v>800</v>
      </c>
      <c r="E50" s="13">
        <f aca="true" t="shared" si="18" ref="E50:AU50">SUM(E51:E61)</f>
        <v>216</v>
      </c>
      <c r="F50" s="13">
        <f t="shared" si="18"/>
        <v>32</v>
      </c>
      <c r="G50" s="13">
        <f t="shared" si="18"/>
        <v>124</v>
      </c>
      <c r="H50" s="13">
        <f t="shared" si="18"/>
        <v>88</v>
      </c>
      <c r="I50" s="13">
        <f t="shared" si="18"/>
        <v>8</v>
      </c>
      <c r="J50" s="13">
        <f t="shared" si="18"/>
        <v>6</v>
      </c>
      <c r="K50" s="13">
        <f t="shared" si="18"/>
        <v>22</v>
      </c>
      <c r="L50" s="13">
        <f t="shared" si="18"/>
        <v>60</v>
      </c>
      <c r="M50" s="13">
        <f t="shared" si="18"/>
        <v>584</v>
      </c>
      <c r="N50" s="13">
        <f t="shared" si="18"/>
        <v>0</v>
      </c>
      <c r="O50" s="13">
        <f t="shared" si="18"/>
        <v>0</v>
      </c>
      <c r="P50" s="13">
        <f t="shared" si="18"/>
        <v>0</v>
      </c>
      <c r="Q50" s="13">
        <f t="shared" si="18"/>
        <v>0</v>
      </c>
      <c r="R50" s="13">
        <f t="shared" si="18"/>
        <v>0</v>
      </c>
      <c r="S50" s="13">
        <f t="shared" si="18"/>
        <v>0</v>
      </c>
      <c r="T50" s="13">
        <f t="shared" si="18"/>
        <v>0</v>
      </c>
      <c r="U50" s="13">
        <f t="shared" si="18"/>
        <v>0</v>
      </c>
      <c r="V50" s="13">
        <f t="shared" si="18"/>
        <v>0</v>
      </c>
      <c r="W50" s="13">
        <f t="shared" si="18"/>
        <v>0</v>
      </c>
      <c r="X50" s="13">
        <f t="shared" si="18"/>
        <v>0</v>
      </c>
      <c r="Y50" s="13">
        <f t="shared" si="18"/>
        <v>0</v>
      </c>
      <c r="Z50" s="13">
        <f t="shared" si="18"/>
        <v>0</v>
      </c>
      <c r="AA50" s="13">
        <f t="shared" si="18"/>
        <v>0</v>
      </c>
      <c r="AB50" s="13">
        <f t="shared" si="18"/>
        <v>0</v>
      </c>
      <c r="AC50" s="13">
        <f t="shared" si="18"/>
        <v>0</v>
      </c>
      <c r="AD50" s="13">
        <f t="shared" si="18"/>
        <v>8</v>
      </c>
      <c r="AE50" s="13">
        <f t="shared" si="18"/>
        <v>72</v>
      </c>
      <c r="AF50" s="13">
        <f t="shared" si="18"/>
        <v>10</v>
      </c>
      <c r="AG50" s="13">
        <f t="shared" si="18"/>
        <v>310</v>
      </c>
      <c r="AH50" s="13">
        <f t="shared" si="18"/>
        <v>24</v>
      </c>
      <c r="AI50" s="13">
        <f t="shared" si="18"/>
        <v>52</v>
      </c>
      <c r="AJ50" s="13">
        <f t="shared" si="18"/>
        <v>50</v>
      </c>
      <c r="AK50" s="13">
        <f t="shared" si="18"/>
        <v>274</v>
      </c>
      <c r="AL50" s="13">
        <f t="shared" si="18"/>
        <v>0</v>
      </c>
      <c r="AM50" s="13">
        <f t="shared" si="18"/>
        <v>0</v>
      </c>
      <c r="AN50" s="13">
        <f t="shared" si="18"/>
        <v>0</v>
      </c>
      <c r="AO50" s="13">
        <f t="shared" si="18"/>
        <v>0</v>
      </c>
      <c r="AP50" s="13">
        <f t="shared" si="18"/>
        <v>16</v>
      </c>
      <c r="AQ50" s="13">
        <f t="shared" si="18"/>
        <v>16</v>
      </c>
      <c r="AR50" s="13">
        <f t="shared" si="18"/>
        <v>11</v>
      </c>
      <c r="AS50" s="13">
        <f t="shared" si="18"/>
        <v>32</v>
      </c>
      <c r="AT50" s="13">
        <f t="shared" si="18"/>
        <v>0</v>
      </c>
      <c r="AU50" s="13">
        <f t="shared" si="18"/>
        <v>32</v>
      </c>
      <c r="AW50" s="22"/>
      <c r="AX50" s="9"/>
      <c r="AY50" s="23"/>
      <c r="AZ50" s="9"/>
      <c r="BA50" s="22"/>
    </row>
    <row r="51" spans="1:53" s="9" customFormat="1" ht="34.5">
      <c r="A51" s="15" t="s">
        <v>10</v>
      </c>
      <c r="B51" s="16" t="s">
        <v>101</v>
      </c>
      <c r="C51" s="17" t="s">
        <v>132</v>
      </c>
      <c r="D51" s="18">
        <f aca="true" t="shared" si="19" ref="D51:D61">SUM(E51,M51)</f>
        <v>75</v>
      </c>
      <c r="E51" s="18">
        <f aca="true" t="shared" si="20" ref="E51:E61">SUM(F51:G51,L51)</f>
        <v>26</v>
      </c>
      <c r="F51" s="19">
        <f aca="true" t="shared" si="21" ref="F51:F61">SUM(N51,R51,V51,Z51,AD51,AH51)</f>
        <v>0</v>
      </c>
      <c r="G51" s="19">
        <f aca="true" t="shared" si="22" ref="G51:G61">SUM(O51,S51,W51,AA51,AE51,AI51)</f>
        <v>16</v>
      </c>
      <c r="H51" s="20">
        <v>16</v>
      </c>
      <c r="I51" s="20"/>
      <c r="J51" s="20"/>
      <c r="K51" s="20"/>
      <c r="L51" s="19">
        <f>SUM(P51,T51,X51,AB51,AF51,AJ51)</f>
        <v>10</v>
      </c>
      <c r="M51" s="18">
        <f>SUM(Q51,U51,Y51,AC51,AG51,AK51)</f>
        <v>49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16</v>
      </c>
      <c r="AJ51" s="21">
        <v>10</v>
      </c>
      <c r="AK51" s="21">
        <v>49</v>
      </c>
      <c r="AL51" s="21"/>
      <c r="AM51" s="21"/>
      <c r="AN51" s="21"/>
      <c r="AO51" s="21"/>
      <c r="AP51" s="21"/>
      <c r="AQ51" s="21">
        <v>3</v>
      </c>
      <c r="AR51" s="21">
        <v>1</v>
      </c>
      <c r="AS51" s="21">
        <v>3</v>
      </c>
      <c r="AT51" s="21"/>
      <c r="AU51" s="21">
        <v>3</v>
      </c>
      <c r="AW51" s="22"/>
      <c r="AY51" s="23"/>
      <c r="BA51" s="22"/>
    </row>
    <row r="52" spans="1:53" s="9" customFormat="1" ht="34.5">
      <c r="A52" s="15" t="s">
        <v>9</v>
      </c>
      <c r="B52" s="16" t="s">
        <v>102</v>
      </c>
      <c r="C52" s="17" t="s">
        <v>136</v>
      </c>
      <c r="D52" s="18">
        <f t="shared" si="19"/>
        <v>75</v>
      </c>
      <c r="E52" s="18">
        <f t="shared" si="20"/>
        <v>29</v>
      </c>
      <c r="F52" s="19">
        <f t="shared" si="21"/>
        <v>8</v>
      </c>
      <c r="G52" s="19">
        <f t="shared" si="22"/>
        <v>16</v>
      </c>
      <c r="H52" s="20">
        <v>16</v>
      </c>
      <c r="I52" s="20"/>
      <c r="J52" s="20"/>
      <c r="K52" s="20"/>
      <c r="L52" s="19">
        <f aca="true" t="shared" si="23" ref="L52:L61">SUM(P52,T52,X52,AB52,AF52,AJ52)</f>
        <v>5</v>
      </c>
      <c r="M52" s="18">
        <f aca="true" t="shared" si="24" ref="M52:M61">SUM(Q52,U52,Y52,AC52,AG52,AK52)</f>
        <v>46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>
        <v>8</v>
      </c>
      <c r="AE52" s="21">
        <v>16</v>
      </c>
      <c r="AF52" s="21">
        <v>5</v>
      </c>
      <c r="AG52" s="21">
        <v>46</v>
      </c>
      <c r="AH52" s="21"/>
      <c r="AI52" s="21"/>
      <c r="AJ52" s="21"/>
      <c r="AK52" s="21"/>
      <c r="AL52" s="21"/>
      <c r="AM52" s="21"/>
      <c r="AN52" s="21"/>
      <c r="AO52" s="21"/>
      <c r="AP52" s="21">
        <v>3</v>
      </c>
      <c r="AQ52" s="21"/>
      <c r="AR52" s="21">
        <v>1</v>
      </c>
      <c r="AS52" s="21">
        <v>3</v>
      </c>
      <c r="AT52" s="21"/>
      <c r="AU52" s="21">
        <v>3</v>
      </c>
      <c r="AW52" s="22"/>
      <c r="AY52" s="23"/>
      <c r="BA52" s="22"/>
    </row>
    <row r="53" spans="1:53" s="9" customFormat="1" ht="34.5">
      <c r="A53" s="15" t="s">
        <v>8</v>
      </c>
      <c r="B53" s="16" t="s">
        <v>103</v>
      </c>
      <c r="C53" s="17" t="s">
        <v>132</v>
      </c>
      <c r="D53" s="18">
        <f t="shared" si="19"/>
        <v>50</v>
      </c>
      <c r="E53" s="18">
        <f t="shared" si="20"/>
        <v>8</v>
      </c>
      <c r="F53" s="19">
        <f t="shared" si="21"/>
        <v>8</v>
      </c>
      <c r="G53" s="19">
        <f t="shared" si="22"/>
        <v>0</v>
      </c>
      <c r="H53" s="20"/>
      <c r="I53" s="20"/>
      <c r="J53" s="20"/>
      <c r="K53" s="20"/>
      <c r="L53" s="19">
        <f t="shared" si="23"/>
        <v>0</v>
      </c>
      <c r="M53" s="18">
        <f t="shared" si="24"/>
        <v>42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>
        <v>8</v>
      </c>
      <c r="AI53" s="21"/>
      <c r="AJ53" s="21"/>
      <c r="AK53" s="21">
        <v>42</v>
      </c>
      <c r="AL53" s="21"/>
      <c r="AM53" s="21"/>
      <c r="AN53" s="21"/>
      <c r="AO53" s="21"/>
      <c r="AP53" s="21"/>
      <c r="AQ53" s="21">
        <v>2</v>
      </c>
      <c r="AR53" s="21">
        <v>1</v>
      </c>
      <c r="AS53" s="21">
        <v>2</v>
      </c>
      <c r="AT53" s="21"/>
      <c r="AU53" s="21">
        <v>2</v>
      </c>
      <c r="AW53" s="22"/>
      <c r="AY53" s="23"/>
      <c r="BA53" s="22"/>
    </row>
    <row r="54" spans="1:53" s="9" customFormat="1" ht="34.5">
      <c r="A54" s="15" t="s">
        <v>7</v>
      </c>
      <c r="B54" s="16" t="s">
        <v>104</v>
      </c>
      <c r="C54" s="17" t="s">
        <v>132</v>
      </c>
      <c r="D54" s="18">
        <f t="shared" si="19"/>
        <v>75</v>
      </c>
      <c r="E54" s="18">
        <f t="shared" si="20"/>
        <v>26</v>
      </c>
      <c r="F54" s="19">
        <f t="shared" si="21"/>
        <v>0</v>
      </c>
      <c r="G54" s="19">
        <f t="shared" si="22"/>
        <v>16</v>
      </c>
      <c r="H54" s="20">
        <v>16</v>
      </c>
      <c r="I54" s="20"/>
      <c r="J54" s="20"/>
      <c r="K54" s="20"/>
      <c r="L54" s="19">
        <f t="shared" si="23"/>
        <v>10</v>
      </c>
      <c r="M54" s="18">
        <f t="shared" si="24"/>
        <v>49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16</v>
      </c>
      <c r="AJ54" s="21">
        <v>10</v>
      </c>
      <c r="AK54" s="21">
        <v>49</v>
      </c>
      <c r="AL54" s="21"/>
      <c r="AM54" s="21"/>
      <c r="AN54" s="21"/>
      <c r="AO54" s="21"/>
      <c r="AP54" s="21"/>
      <c r="AQ54" s="21">
        <v>3</v>
      </c>
      <c r="AR54" s="21">
        <v>1</v>
      </c>
      <c r="AS54" s="21">
        <v>3</v>
      </c>
      <c r="AT54" s="21"/>
      <c r="AU54" s="21">
        <v>3</v>
      </c>
      <c r="AW54" s="22"/>
      <c r="AY54" s="23"/>
      <c r="BA54" s="22"/>
    </row>
    <row r="55" spans="1:53" s="9" customFormat="1" ht="34.5">
      <c r="A55" s="15" t="s">
        <v>6</v>
      </c>
      <c r="B55" s="16" t="s">
        <v>105</v>
      </c>
      <c r="C55" s="17" t="s">
        <v>125</v>
      </c>
      <c r="D55" s="18">
        <f t="shared" si="19"/>
        <v>75</v>
      </c>
      <c r="E55" s="18">
        <f t="shared" si="20"/>
        <v>16</v>
      </c>
      <c r="F55" s="19">
        <f t="shared" si="21"/>
        <v>0</v>
      </c>
      <c r="G55" s="19">
        <f t="shared" si="22"/>
        <v>16</v>
      </c>
      <c r="H55" s="20">
        <v>16</v>
      </c>
      <c r="I55" s="20"/>
      <c r="J55" s="20"/>
      <c r="K55" s="20"/>
      <c r="L55" s="19">
        <f t="shared" si="23"/>
        <v>0</v>
      </c>
      <c r="M55" s="18">
        <f t="shared" si="24"/>
        <v>59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16</v>
      </c>
      <c r="AF55" s="21"/>
      <c r="AG55" s="21">
        <v>59</v>
      </c>
      <c r="AH55" s="21"/>
      <c r="AI55" s="21"/>
      <c r="AJ55" s="21"/>
      <c r="AK55" s="21"/>
      <c r="AL55" s="21"/>
      <c r="AM55" s="21"/>
      <c r="AN55" s="21"/>
      <c r="AO55" s="21"/>
      <c r="AP55" s="21">
        <v>3</v>
      </c>
      <c r="AQ55" s="21"/>
      <c r="AR55" s="21">
        <v>1</v>
      </c>
      <c r="AS55" s="21">
        <v>3</v>
      </c>
      <c r="AT55" s="21"/>
      <c r="AU55" s="21">
        <v>3</v>
      </c>
      <c r="AW55" s="22"/>
      <c r="AY55" s="23"/>
      <c r="BA55" s="22"/>
    </row>
    <row r="56" spans="1:53" s="9" customFormat="1" ht="34.5">
      <c r="A56" s="15" t="s">
        <v>5</v>
      </c>
      <c r="B56" s="16" t="s">
        <v>106</v>
      </c>
      <c r="C56" s="17" t="s">
        <v>125</v>
      </c>
      <c r="D56" s="18">
        <f t="shared" si="19"/>
        <v>100</v>
      </c>
      <c r="E56" s="18">
        <f t="shared" si="20"/>
        <v>16</v>
      </c>
      <c r="F56" s="19">
        <f t="shared" si="21"/>
        <v>0</v>
      </c>
      <c r="G56" s="19">
        <f t="shared" si="22"/>
        <v>16</v>
      </c>
      <c r="H56" s="20">
        <v>8</v>
      </c>
      <c r="I56" s="20"/>
      <c r="J56" s="20"/>
      <c r="K56" s="20">
        <v>8</v>
      </c>
      <c r="L56" s="19">
        <f t="shared" si="23"/>
        <v>0</v>
      </c>
      <c r="M56" s="18">
        <f t="shared" si="24"/>
        <v>84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16</v>
      </c>
      <c r="AF56" s="21"/>
      <c r="AG56" s="21">
        <v>84</v>
      </c>
      <c r="AH56" s="21"/>
      <c r="AI56" s="21"/>
      <c r="AJ56" s="21"/>
      <c r="AK56" s="21"/>
      <c r="AL56" s="21"/>
      <c r="AM56" s="21"/>
      <c r="AN56" s="21"/>
      <c r="AO56" s="21"/>
      <c r="AP56" s="21">
        <v>4</v>
      </c>
      <c r="AQ56" s="21"/>
      <c r="AR56" s="21">
        <v>1</v>
      </c>
      <c r="AS56" s="21">
        <v>4</v>
      </c>
      <c r="AT56" s="21"/>
      <c r="AU56" s="21">
        <v>4</v>
      </c>
      <c r="AW56" s="22"/>
      <c r="AY56" s="23"/>
      <c r="BA56" s="22"/>
    </row>
    <row r="57" spans="1:53" s="9" customFormat="1" ht="34.5">
      <c r="A57" s="15" t="s">
        <v>20</v>
      </c>
      <c r="B57" s="16" t="s">
        <v>107</v>
      </c>
      <c r="C57" s="17" t="s">
        <v>125</v>
      </c>
      <c r="D57" s="18">
        <f t="shared" si="19"/>
        <v>100</v>
      </c>
      <c r="E57" s="18">
        <f t="shared" si="20"/>
        <v>16</v>
      </c>
      <c r="F57" s="19">
        <f t="shared" si="21"/>
        <v>0</v>
      </c>
      <c r="G57" s="19">
        <f t="shared" si="22"/>
        <v>16</v>
      </c>
      <c r="H57" s="20">
        <v>8</v>
      </c>
      <c r="I57" s="20"/>
      <c r="J57" s="20"/>
      <c r="K57" s="20">
        <v>8</v>
      </c>
      <c r="L57" s="19">
        <f t="shared" si="23"/>
        <v>0</v>
      </c>
      <c r="M57" s="18">
        <f t="shared" si="24"/>
        <v>84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>
        <v>16</v>
      </c>
      <c r="AF57" s="21"/>
      <c r="AG57" s="21">
        <v>84</v>
      </c>
      <c r="AH57" s="21"/>
      <c r="AI57" s="21"/>
      <c r="AJ57" s="21"/>
      <c r="AK57" s="21"/>
      <c r="AL57" s="21"/>
      <c r="AM57" s="21"/>
      <c r="AN57" s="21"/>
      <c r="AO57" s="21"/>
      <c r="AP57" s="21">
        <v>4</v>
      </c>
      <c r="AQ57" s="21"/>
      <c r="AR57" s="21">
        <v>1</v>
      </c>
      <c r="AS57" s="21">
        <v>4</v>
      </c>
      <c r="AT57" s="21"/>
      <c r="AU57" s="21">
        <v>4</v>
      </c>
      <c r="AW57" s="22"/>
      <c r="AY57" s="23"/>
      <c r="BA57" s="22"/>
    </row>
    <row r="58" spans="1:53" s="9" customFormat="1" ht="34.5">
      <c r="A58" s="15" t="s">
        <v>21</v>
      </c>
      <c r="B58" s="16" t="s">
        <v>108</v>
      </c>
      <c r="C58" s="17" t="s">
        <v>132</v>
      </c>
      <c r="D58" s="18">
        <f t="shared" si="19"/>
        <v>75</v>
      </c>
      <c r="E58" s="18">
        <f t="shared" si="20"/>
        <v>22</v>
      </c>
      <c r="F58" s="19">
        <f t="shared" si="21"/>
        <v>0</v>
      </c>
      <c r="G58" s="19">
        <f t="shared" si="22"/>
        <v>12</v>
      </c>
      <c r="H58" s="20"/>
      <c r="I58" s="20"/>
      <c r="J58" s="20">
        <v>6</v>
      </c>
      <c r="K58" s="20">
        <v>6</v>
      </c>
      <c r="L58" s="19">
        <f t="shared" si="23"/>
        <v>10</v>
      </c>
      <c r="M58" s="18">
        <f t="shared" si="24"/>
        <v>53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12</v>
      </c>
      <c r="AJ58" s="21">
        <v>10</v>
      </c>
      <c r="AK58" s="21">
        <v>53</v>
      </c>
      <c r="AL58" s="21"/>
      <c r="AM58" s="21"/>
      <c r="AN58" s="21"/>
      <c r="AO58" s="21"/>
      <c r="AP58" s="21"/>
      <c r="AQ58" s="21">
        <v>3</v>
      </c>
      <c r="AR58" s="21">
        <v>1</v>
      </c>
      <c r="AS58" s="21">
        <v>3</v>
      </c>
      <c r="AT58" s="21"/>
      <c r="AU58" s="21">
        <v>3</v>
      </c>
      <c r="AW58" s="22"/>
      <c r="AY58" s="23"/>
      <c r="BA58" s="22"/>
    </row>
    <row r="59" spans="1:53" s="9" customFormat="1" ht="34.5">
      <c r="A59" s="15" t="s">
        <v>22</v>
      </c>
      <c r="B59" s="16" t="s">
        <v>109</v>
      </c>
      <c r="C59" s="17" t="s">
        <v>132</v>
      </c>
      <c r="D59" s="18">
        <f t="shared" si="19"/>
        <v>75</v>
      </c>
      <c r="E59" s="18">
        <f t="shared" si="20"/>
        <v>31</v>
      </c>
      <c r="F59" s="19">
        <f t="shared" si="21"/>
        <v>16</v>
      </c>
      <c r="G59" s="19">
        <f t="shared" si="22"/>
        <v>0</v>
      </c>
      <c r="H59" s="20"/>
      <c r="I59" s="20"/>
      <c r="J59" s="20"/>
      <c r="K59" s="20"/>
      <c r="L59" s="19">
        <f t="shared" si="23"/>
        <v>15</v>
      </c>
      <c r="M59" s="18">
        <f t="shared" si="24"/>
        <v>44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16</v>
      </c>
      <c r="AI59" s="21"/>
      <c r="AJ59" s="21">
        <v>15</v>
      </c>
      <c r="AK59" s="21">
        <v>44</v>
      </c>
      <c r="AL59" s="21"/>
      <c r="AM59" s="21"/>
      <c r="AN59" s="21"/>
      <c r="AO59" s="21"/>
      <c r="AP59" s="21"/>
      <c r="AQ59" s="21">
        <v>3</v>
      </c>
      <c r="AR59" s="21">
        <v>1</v>
      </c>
      <c r="AS59" s="21">
        <v>3</v>
      </c>
      <c r="AT59" s="21"/>
      <c r="AU59" s="21">
        <v>3</v>
      </c>
      <c r="AW59" s="22"/>
      <c r="AY59" s="23"/>
      <c r="BA59" s="22"/>
    </row>
    <row r="60" spans="1:53" s="9" customFormat="1" ht="34.5">
      <c r="A60" s="15" t="s">
        <v>23</v>
      </c>
      <c r="B60" s="16" t="s">
        <v>142</v>
      </c>
      <c r="C60" s="17" t="s">
        <v>125</v>
      </c>
      <c r="D60" s="18">
        <f t="shared" si="19"/>
        <v>50</v>
      </c>
      <c r="E60" s="18">
        <f t="shared" si="20"/>
        <v>13</v>
      </c>
      <c r="F60" s="19">
        <f t="shared" si="21"/>
        <v>0</v>
      </c>
      <c r="G60" s="19">
        <f t="shared" si="22"/>
        <v>8</v>
      </c>
      <c r="H60" s="20"/>
      <c r="I60" s="20">
        <v>8</v>
      </c>
      <c r="J60" s="20"/>
      <c r="K60" s="20"/>
      <c r="L60" s="19">
        <f t="shared" si="23"/>
        <v>5</v>
      </c>
      <c r="M60" s="18">
        <f t="shared" si="24"/>
        <v>37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8</v>
      </c>
      <c r="AF60" s="21">
        <v>5</v>
      </c>
      <c r="AG60" s="21">
        <v>37</v>
      </c>
      <c r="AH60" s="21"/>
      <c r="AI60" s="21"/>
      <c r="AJ60" s="21"/>
      <c r="AK60" s="21"/>
      <c r="AL60" s="21"/>
      <c r="AM60" s="21"/>
      <c r="AN60" s="21"/>
      <c r="AO60" s="21"/>
      <c r="AP60" s="21">
        <v>2</v>
      </c>
      <c r="AQ60" s="21"/>
      <c r="AR60" s="21">
        <v>1</v>
      </c>
      <c r="AS60" s="21">
        <v>2</v>
      </c>
      <c r="AT60" s="21"/>
      <c r="AU60" s="21">
        <v>2</v>
      </c>
      <c r="AW60" s="22"/>
      <c r="AY60" s="23"/>
      <c r="BA60" s="22"/>
    </row>
    <row r="61" spans="1:53" s="9" customFormat="1" ht="60" customHeight="1">
      <c r="A61" s="15" t="s">
        <v>24</v>
      </c>
      <c r="B61" s="16" t="s">
        <v>146</v>
      </c>
      <c r="C61" s="17" t="s">
        <v>132</v>
      </c>
      <c r="D61" s="18">
        <f t="shared" si="19"/>
        <v>50</v>
      </c>
      <c r="E61" s="18">
        <f t="shared" si="20"/>
        <v>13</v>
      </c>
      <c r="F61" s="19">
        <f t="shared" si="21"/>
        <v>0</v>
      </c>
      <c r="G61" s="19">
        <f t="shared" si="22"/>
        <v>8</v>
      </c>
      <c r="H61" s="20">
        <v>8</v>
      </c>
      <c r="I61" s="20"/>
      <c r="J61" s="20"/>
      <c r="K61" s="20"/>
      <c r="L61" s="19">
        <f t="shared" si="23"/>
        <v>5</v>
      </c>
      <c r="M61" s="18">
        <f t="shared" si="24"/>
        <v>37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8</v>
      </c>
      <c r="AJ61" s="21">
        <v>5</v>
      </c>
      <c r="AK61" s="21">
        <v>37</v>
      </c>
      <c r="AL61" s="21"/>
      <c r="AM61" s="21"/>
      <c r="AN61" s="21"/>
      <c r="AO61" s="21"/>
      <c r="AP61" s="21"/>
      <c r="AQ61" s="21">
        <v>2</v>
      </c>
      <c r="AR61" s="21">
        <v>1</v>
      </c>
      <c r="AS61" s="21">
        <v>2</v>
      </c>
      <c r="AT61" s="21"/>
      <c r="AU61" s="21">
        <v>2</v>
      </c>
      <c r="AW61" s="22"/>
      <c r="AY61" s="23"/>
      <c r="BA61" s="22"/>
    </row>
    <row r="62" spans="1:53" s="14" customFormat="1" ht="44.25">
      <c r="A62" s="8" t="s">
        <v>62</v>
      </c>
      <c r="B62" s="12" t="s">
        <v>149</v>
      </c>
      <c r="C62" s="8"/>
      <c r="D62" s="13">
        <f>SUM(D63:D74)</f>
        <v>800</v>
      </c>
      <c r="E62" s="13">
        <f aca="true" t="shared" si="25" ref="E62:AU62">SUM(E63:E74)</f>
        <v>216</v>
      </c>
      <c r="F62" s="13">
        <f t="shared" si="25"/>
        <v>48</v>
      </c>
      <c r="G62" s="13">
        <f t="shared" si="25"/>
        <v>108</v>
      </c>
      <c r="H62" s="13">
        <f t="shared" si="25"/>
        <v>70</v>
      </c>
      <c r="I62" s="13">
        <f t="shared" si="25"/>
        <v>8</v>
      </c>
      <c r="J62" s="13">
        <f t="shared" si="25"/>
        <v>8</v>
      </c>
      <c r="K62" s="13">
        <f t="shared" si="25"/>
        <v>22</v>
      </c>
      <c r="L62" s="13">
        <f t="shared" si="25"/>
        <v>60</v>
      </c>
      <c r="M62" s="13">
        <f t="shared" si="25"/>
        <v>584</v>
      </c>
      <c r="N62" s="13">
        <f t="shared" si="25"/>
        <v>0</v>
      </c>
      <c r="O62" s="13">
        <f t="shared" si="25"/>
        <v>0</v>
      </c>
      <c r="P62" s="13">
        <f t="shared" si="25"/>
        <v>0</v>
      </c>
      <c r="Q62" s="13">
        <f t="shared" si="25"/>
        <v>0</v>
      </c>
      <c r="R62" s="13">
        <f t="shared" si="25"/>
        <v>0</v>
      </c>
      <c r="S62" s="13">
        <f t="shared" si="25"/>
        <v>0</v>
      </c>
      <c r="T62" s="13">
        <f t="shared" si="25"/>
        <v>0</v>
      </c>
      <c r="U62" s="13">
        <f t="shared" si="25"/>
        <v>0</v>
      </c>
      <c r="V62" s="13">
        <f t="shared" si="25"/>
        <v>0</v>
      </c>
      <c r="W62" s="13">
        <f t="shared" si="25"/>
        <v>0</v>
      </c>
      <c r="X62" s="13">
        <f t="shared" si="25"/>
        <v>0</v>
      </c>
      <c r="Y62" s="13">
        <f t="shared" si="25"/>
        <v>0</v>
      </c>
      <c r="Z62" s="13">
        <f t="shared" si="25"/>
        <v>0</v>
      </c>
      <c r="AA62" s="13">
        <f t="shared" si="25"/>
        <v>0</v>
      </c>
      <c r="AB62" s="13">
        <f t="shared" si="25"/>
        <v>0</v>
      </c>
      <c r="AC62" s="13">
        <f t="shared" si="25"/>
        <v>0</v>
      </c>
      <c r="AD62" s="13">
        <f t="shared" si="25"/>
        <v>24</v>
      </c>
      <c r="AE62" s="13">
        <f t="shared" si="25"/>
        <v>56</v>
      </c>
      <c r="AF62" s="13">
        <f t="shared" si="25"/>
        <v>30</v>
      </c>
      <c r="AG62" s="13">
        <f t="shared" si="25"/>
        <v>290</v>
      </c>
      <c r="AH62" s="13">
        <f t="shared" si="25"/>
        <v>24</v>
      </c>
      <c r="AI62" s="13">
        <f t="shared" si="25"/>
        <v>52</v>
      </c>
      <c r="AJ62" s="13">
        <f t="shared" si="25"/>
        <v>30</v>
      </c>
      <c r="AK62" s="13">
        <f t="shared" si="25"/>
        <v>294</v>
      </c>
      <c r="AL62" s="13">
        <f t="shared" si="25"/>
        <v>0</v>
      </c>
      <c r="AM62" s="13">
        <f t="shared" si="25"/>
        <v>0</v>
      </c>
      <c r="AN62" s="13">
        <f t="shared" si="25"/>
        <v>0</v>
      </c>
      <c r="AO62" s="13">
        <f t="shared" si="25"/>
        <v>0</v>
      </c>
      <c r="AP62" s="13">
        <f t="shared" si="25"/>
        <v>16</v>
      </c>
      <c r="AQ62" s="13">
        <f t="shared" si="25"/>
        <v>16</v>
      </c>
      <c r="AR62" s="13">
        <f t="shared" si="25"/>
        <v>12</v>
      </c>
      <c r="AS62" s="13">
        <f t="shared" si="25"/>
        <v>32</v>
      </c>
      <c r="AT62" s="13">
        <f t="shared" si="25"/>
        <v>0</v>
      </c>
      <c r="AU62" s="13">
        <f t="shared" si="25"/>
        <v>32</v>
      </c>
      <c r="AW62" s="22"/>
      <c r="AX62" s="9"/>
      <c r="AY62" s="23"/>
      <c r="AZ62" s="9"/>
      <c r="BA62" s="22"/>
    </row>
    <row r="63" spans="1:53" s="9" customFormat="1" ht="34.5">
      <c r="A63" s="15" t="s">
        <v>10</v>
      </c>
      <c r="B63" s="16" t="s">
        <v>110</v>
      </c>
      <c r="C63" s="17" t="s">
        <v>125</v>
      </c>
      <c r="D63" s="18">
        <f aca="true" t="shared" si="26" ref="D63:D74">SUM(E63,M63)</f>
        <v>75</v>
      </c>
      <c r="E63" s="18">
        <f aca="true" t="shared" si="27" ref="E63:E74">SUM(F63:G63,L63)</f>
        <v>24</v>
      </c>
      <c r="F63" s="19">
        <f aca="true" t="shared" si="28" ref="F63:F74">SUM(N63,R63,V63,Z63,AD63,AH63)</f>
        <v>8</v>
      </c>
      <c r="G63" s="19">
        <f aca="true" t="shared" si="29" ref="G63:G74">SUM(O63,S63,W63,AA63,AE63,AI63)</f>
        <v>16</v>
      </c>
      <c r="H63" s="20">
        <v>16</v>
      </c>
      <c r="I63" s="20"/>
      <c r="J63" s="20"/>
      <c r="K63" s="20"/>
      <c r="L63" s="19">
        <f>SUM(P63,T63,X63,AB63,AF63,AJ63)</f>
        <v>0</v>
      </c>
      <c r="M63" s="18">
        <f>SUM(Q63,U63,Y63,AC63,AG63,AK63)</f>
        <v>51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>
        <v>8</v>
      </c>
      <c r="AE63" s="21">
        <v>16</v>
      </c>
      <c r="AF63" s="21"/>
      <c r="AG63" s="21">
        <v>51</v>
      </c>
      <c r="AH63" s="21"/>
      <c r="AI63" s="21"/>
      <c r="AJ63" s="21"/>
      <c r="AK63" s="21"/>
      <c r="AL63" s="21"/>
      <c r="AM63" s="21"/>
      <c r="AN63" s="21"/>
      <c r="AO63" s="21"/>
      <c r="AP63" s="21">
        <v>3</v>
      </c>
      <c r="AQ63" s="21"/>
      <c r="AR63" s="21">
        <v>1</v>
      </c>
      <c r="AS63" s="21">
        <v>3</v>
      </c>
      <c r="AT63" s="21"/>
      <c r="AU63" s="21">
        <v>3</v>
      </c>
      <c r="AW63" s="22"/>
      <c r="AY63" s="23"/>
      <c r="BA63" s="22"/>
    </row>
    <row r="64" spans="1:53" s="9" customFormat="1" ht="34.5">
      <c r="A64" s="15" t="s">
        <v>9</v>
      </c>
      <c r="B64" s="16" t="s">
        <v>111</v>
      </c>
      <c r="C64" s="17" t="s">
        <v>132</v>
      </c>
      <c r="D64" s="18">
        <f t="shared" si="26"/>
        <v>75</v>
      </c>
      <c r="E64" s="18">
        <f t="shared" si="27"/>
        <v>26</v>
      </c>
      <c r="F64" s="19">
        <f t="shared" si="28"/>
        <v>0</v>
      </c>
      <c r="G64" s="19">
        <f t="shared" si="29"/>
        <v>16</v>
      </c>
      <c r="H64" s="20">
        <v>16</v>
      </c>
      <c r="I64" s="20"/>
      <c r="J64" s="20"/>
      <c r="K64" s="20"/>
      <c r="L64" s="19">
        <f aca="true" t="shared" si="30" ref="L64:L74">SUM(P64,T64,X64,AB64,AF64,AJ64)</f>
        <v>10</v>
      </c>
      <c r="M64" s="18">
        <f aca="true" t="shared" si="31" ref="M64:M74">SUM(Q64,U64,Y64,AC64,AG64,AK64)</f>
        <v>49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16</v>
      </c>
      <c r="AJ64" s="21">
        <v>10</v>
      </c>
      <c r="AK64" s="21">
        <v>49</v>
      </c>
      <c r="AL64" s="21"/>
      <c r="AM64" s="21"/>
      <c r="AN64" s="21"/>
      <c r="AO64" s="21"/>
      <c r="AP64" s="21"/>
      <c r="AQ64" s="21">
        <v>3</v>
      </c>
      <c r="AR64" s="21">
        <v>1</v>
      </c>
      <c r="AS64" s="21">
        <v>3</v>
      </c>
      <c r="AT64" s="21"/>
      <c r="AU64" s="21">
        <v>3</v>
      </c>
      <c r="AW64" s="22"/>
      <c r="AY64" s="23"/>
      <c r="BA64" s="22"/>
    </row>
    <row r="65" spans="1:53" s="9" customFormat="1" ht="34.5">
      <c r="A65" s="15" t="s">
        <v>8</v>
      </c>
      <c r="B65" s="16" t="s">
        <v>112</v>
      </c>
      <c r="C65" s="17" t="s">
        <v>125</v>
      </c>
      <c r="D65" s="18">
        <f t="shared" si="26"/>
        <v>75</v>
      </c>
      <c r="E65" s="18">
        <f t="shared" si="27"/>
        <v>16</v>
      </c>
      <c r="F65" s="19">
        <f t="shared" si="28"/>
        <v>16</v>
      </c>
      <c r="G65" s="19">
        <f t="shared" si="29"/>
        <v>0</v>
      </c>
      <c r="H65" s="20"/>
      <c r="I65" s="20"/>
      <c r="J65" s="20"/>
      <c r="K65" s="20"/>
      <c r="L65" s="19">
        <f t="shared" si="30"/>
        <v>0</v>
      </c>
      <c r="M65" s="18">
        <f t="shared" si="31"/>
        <v>59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16</v>
      </c>
      <c r="AE65" s="21"/>
      <c r="AF65" s="21"/>
      <c r="AG65" s="21">
        <v>59</v>
      </c>
      <c r="AH65" s="21"/>
      <c r="AI65" s="21"/>
      <c r="AJ65" s="21"/>
      <c r="AK65" s="21"/>
      <c r="AL65" s="21"/>
      <c r="AM65" s="21"/>
      <c r="AN65" s="21"/>
      <c r="AO65" s="21"/>
      <c r="AP65" s="21">
        <v>3</v>
      </c>
      <c r="AQ65" s="21"/>
      <c r="AR65" s="21">
        <v>1</v>
      </c>
      <c r="AS65" s="21">
        <v>3</v>
      </c>
      <c r="AT65" s="21"/>
      <c r="AU65" s="21">
        <v>3</v>
      </c>
      <c r="AW65" s="22"/>
      <c r="AY65" s="23"/>
      <c r="BA65" s="22"/>
    </row>
    <row r="66" spans="1:53" s="9" customFormat="1" ht="34.5">
      <c r="A66" s="15" t="s">
        <v>7</v>
      </c>
      <c r="B66" s="16" t="s">
        <v>113</v>
      </c>
      <c r="C66" s="17" t="s">
        <v>132</v>
      </c>
      <c r="D66" s="18">
        <f t="shared" si="26"/>
        <v>75</v>
      </c>
      <c r="E66" s="18">
        <f t="shared" si="27"/>
        <v>17</v>
      </c>
      <c r="F66" s="19">
        <f t="shared" si="28"/>
        <v>0</v>
      </c>
      <c r="G66" s="19">
        <f t="shared" si="29"/>
        <v>12</v>
      </c>
      <c r="H66" s="20">
        <v>6</v>
      </c>
      <c r="I66" s="20"/>
      <c r="J66" s="20"/>
      <c r="K66" s="20">
        <v>6</v>
      </c>
      <c r="L66" s="19">
        <f t="shared" si="30"/>
        <v>5</v>
      </c>
      <c r="M66" s="18">
        <f t="shared" si="31"/>
        <v>58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12</v>
      </c>
      <c r="AJ66" s="21">
        <v>5</v>
      </c>
      <c r="AK66" s="21">
        <v>58</v>
      </c>
      <c r="AL66" s="21"/>
      <c r="AM66" s="21"/>
      <c r="AN66" s="21"/>
      <c r="AO66" s="21"/>
      <c r="AP66" s="21"/>
      <c r="AQ66" s="21">
        <v>3</v>
      </c>
      <c r="AR66" s="21">
        <v>1</v>
      </c>
      <c r="AS66" s="21">
        <v>3</v>
      </c>
      <c r="AT66" s="21"/>
      <c r="AU66" s="21">
        <v>3</v>
      </c>
      <c r="AW66" s="22"/>
      <c r="AY66" s="23"/>
      <c r="BA66" s="22"/>
    </row>
    <row r="67" spans="1:53" s="9" customFormat="1" ht="34.5">
      <c r="A67" s="15" t="s">
        <v>6</v>
      </c>
      <c r="B67" s="16" t="s">
        <v>155</v>
      </c>
      <c r="C67" s="17" t="s">
        <v>132</v>
      </c>
      <c r="D67" s="18">
        <f t="shared" si="26"/>
        <v>50</v>
      </c>
      <c r="E67" s="18">
        <f t="shared" si="27"/>
        <v>16</v>
      </c>
      <c r="F67" s="19">
        <f t="shared" si="28"/>
        <v>16</v>
      </c>
      <c r="G67" s="19">
        <f t="shared" si="29"/>
        <v>0</v>
      </c>
      <c r="H67" s="20"/>
      <c r="I67" s="20"/>
      <c r="J67" s="20"/>
      <c r="K67" s="20"/>
      <c r="L67" s="19">
        <f t="shared" si="30"/>
        <v>0</v>
      </c>
      <c r="M67" s="18">
        <f t="shared" si="31"/>
        <v>34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>
        <v>16</v>
      </c>
      <c r="AI67" s="21"/>
      <c r="AJ67" s="21"/>
      <c r="AK67" s="21">
        <v>34</v>
      </c>
      <c r="AL67" s="21"/>
      <c r="AM67" s="21"/>
      <c r="AN67" s="21"/>
      <c r="AO67" s="21"/>
      <c r="AP67" s="21"/>
      <c r="AQ67" s="21">
        <v>2</v>
      </c>
      <c r="AR67" s="21">
        <v>1</v>
      </c>
      <c r="AS67" s="21">
        <v>2</v>
      </c>
      <c r="AT67" s="21"/>
      <c r="AU67" s="21">
        <v>2</v>
      </c>
      <c r="AW67" s="22"/>
      <c r="AY67" s="23"/>
      <c r="BA67" s="22"/>
    </row>
    <row r="68" spans="1:53" s="9" customFormat="1" ht="34.5">
      <c r="A68" s="15" t="s">
        <v>5</v>
      </c>
      <c r="B68" s="16" t="s">
        <v>114</v>
      </c>
      <c r="C68" s="17" t="s">
        <v>125</v>
      </c>
      <c r="D68" s="18">
        <f t="shared" si="26"/>
        <v>75</v>
      </c>
      <c r="E68" s="18">
        <f t="shared" si="27"/>
        <v>26</v>
      </c>
      <c r="F68" s="19">
        <f t="shared" si="28"/>
        <v>0</v>
      </c>
      <c r="G68" s="19">
        <f t="shared" si="29"/>
        <v>16</v>
      </c>
      <c r="H68" s="20"/>
      <c r="I68" s="20"/>
      <c r="J68" s="20"/>
      <c r="K68" s="20">
        <v>16</v>
      </c>
      <c r="L68" s="19">
        <f t="shared" si="30"/>
        <v>10</v>
      </c>
      <c r="M68" s="18">
        <f t="shared" si="31"/>
        <v>49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16</v>
      </c>
      <c r="AF68" s="21">
        <v>10</v>
      </c>
      <c r="AG68" s="21">
        <v>49</v>
      </c>
      <c r="AH68" s="21"/>
      <c r="AI68" s="21"/>
      <c r="AJ68" s="21"/>
      <c r="AK68" s="21"/>
      <c r="AL68" s="21"/>
      <c r="AM68" s="21"/>
      <c r="AN68" s="21"/>
      <c r="AO68" s="21"/>
      <c r="AP68" s="21">
        <v>3</v>
      </c>
      <c r="AQ68" s="21"/>
      <c r="AR68" s="21">
        <v>1</v>
      </c>
      <c r="AS68" s="21">
        <v>3</v>
      </c>
      <c r="AT68" s="21"/>
      <c r="AU68" s="21">
        <v>3</v>
      </c>
      <c r="AW68" s="22"/>
      <c r="AY68" s="23"/>
      <c r="BA68" s="22"/>
    </row>
    <row r="69" spans="1:53" s="9" customFormat="1" ht="34.5">
      <c r="A69" s="15" t="s">
        <v>20</v>
      </c>
      <c r="B69" s="16" t="s">
        <v>115</v>
      </c>
      <c r="C69" s="17" t="s">
        <v>125</v>
      </c>
      <c r="D69" s="18">
        <f t="shared" si="26"/>
        <v>125</v>
      </c>
      <c r="E69" s="18">
        <f t="shared" si="27"/>
        <v>31</v>
      </c>
      <c r="F69" s="19">
        <f t="shared" si="28"/>
        <v>0</v>
      </c>
      <c r="G69" s="19">
        <f t="shared" si="29"/>
        <v>16</v>
      </c>
      <c r="H69" s="20">
        <v>16</v>
      </c>
      <c r="I69" s="20"/>
      <c r="J69" s="20"/>
      <c r="K69" s="20"/>
      <c r="L69" s="19">
        <f t="shared" si="30"/>
        <v>15</v>
      </c>
      <c r="M69" s="18">
        <f t="shared" si="31"/>
        <v>94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16</v>
      </c>
      <c r="AF69" s="21">
        <v>15</v>
      </c>
      <c r="AG69" s="21">
        <v>94</v>
      </c>
      <c r="AH69" s="21"/>
      <c r="AI69" s="21"/>
      <c r="AJ69" s="21"/>
      <c r="AK69" s="21"/>
      <c r="AL69" s="21"/>
      <c r="AM69" s="21"/>
      <c r="AN69" s="21"/>
      <c r="AO69" s="21"/>
      <c r="AP69" s="21">
        <v>5</v>
      </c>
      <c r="AQ69" s="21"/>
      <c r="AR69" s="21">
        <v>1</v>
      </c>
      <c r="AS69" s="21">
        <v>5</v>
      </c>
      <c r="AT69" s="21"/>
      <c r="AU69" s="21">
        <v>5</v>
      </c>
      <c r="AW69" s="22"/>
      <c r="AY69" s="23"/>
      <c r="BA69" s="22"/>
    </row>
    <row r="70" spans="1:53" s="9" customFormat="1" ht="34.5">
      <c r="A70" s="15" t="s">
        <v>21</v>
      </c>
      <c r="B70" s="16" t="s">
        <v>116</v>
      </c>
      <c r="C70" s="17" t="s">
        <v>132</v>
      </c>
      <c r="D70" s="18">
        <f t="shared" si="26"/>
        <v>50</v>
      </c>
      <c r="E70" s="18">
        <f t="shared" si="27"/>
        <v>13</v>
      </c>
      <c r="F70" s="19">
        <f t="shared" si="28"/>
        <v>0</v>
      </c>
      <c r="G70" s="19">
        <f t="shared" si="29"/>
        <v>8</v>
      </c>
      <c r="H70" s="20"/>
      <c r="I70" s="20"/>
      <c r="J70" s="20">
        <v>8</v>
      </c>
      <c r="K70" s="20"/>
      <c r="L70" s="19">
        <f t="shared" si="30"/>
        <v>5</v>
      </c>
      <c r="M70" s="18">
        <f t="shared" si="31"/>
        <v>37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8</v>
      </c>
      <c r="AJ70" s="21">
        <v>5</v>
      </c>
      <c r="AK70" s="21">
        <v>37</v>
      </c>
      <c r="AL70" s="21"/>
      <c r="AM70" s="21"/>
      <c r="AN70" s="21"/>
      <c r="AO70" s="21"/>
      <c r="AP70" s="21"/>
      <c r="AQ70" s="21">
        <v>2</v>
      </c>
      <c r="AR70" s="21">
        <v>1</v>
      </c>
      <c r="AS70" s="21">
        <v>2</v>
      </c>
      <c r="AT70" s="21"/>
      <c r="AU70" s="21">
        <v>2</v>
      </c>
      <c r="AW70" s="22"/>
      <c r="AY70" s="23"/>
      <c r="BA70" s="22"/>
    </row>
    <row r="71" spans="1:53" s="9" customFormat="1" ht="62.25" customHeight="1">
      <c r="A71" s="15" t="s">
        <v>22</v>
      </c>
      <c r="B71" s="16" t="s">
        <v>117</v>
      </c>
      <c r="C71" s="17" t="s">
        <v>132</v>
      </c>
      <c r="D71" s="18">
        <f t="shared" si="26"/>
        <v>50</v>
      </c>
      <c r="E71" s="18">
        <f t="shared" si="27"/>
        <v>13</v>
      </c>
      <c r="F71" s="19">
        <f t="shared" si="28"/>
        <v>0</v>
      </c>
      <c r="G71" s="19">
        <f t="shared" si="29"/>
        <v>8</v>
      </c>
      <c r="H71" s="20">
        <v>8</v>
      </c>
      <c r="I71" s="20"/>
      <c r="J71" s="20"/>
      <c r="K71" s="20"/>
      <c r="L71" s="19">
        <f t="shared" si="30"/>
        <v>5</v>
      </c>
      <c r="M71" s="18">
        <f t="shared" si="31"/>
        <v>37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8</v>
      </c>
      <c r="AJ71" s="21">
        <v>5</v>
      </c>
      <c r="AK71" s="21">
        <v>37</v>
      </c>
      <c r="AL71" s="21"/>
      <c r="AM71" s="21"/>
      <c r="AN71" s="21"/>
      <c r="AO71" s="21"/>
      <c r="AP71" s="21"/>
      <c r="AQ71" s="21">
        <v>2</v>
      </c>
      <c r="AR71" s="21">
        <v>1</v>
      </c>
      <c r="AS71" s="21">
        <v>2</v>
      </c>
      <c r="AT71" s="21"/>
      <c r="AU71" s="21">
        <v>2</v>
      </c>
      <c r="AW71" s="22"/>
      <c r="AY71" s="23"/>
      <c r="BA71" s="22"/>
    </row>
    <row r="72" spans="1:53" s="9" customFormat="1" ht="34.5">
      <c r="A72" s="15" t="s">
        <v>23</v>
      </c>
      <c r="B72" s="16" t="s">
        <v>118</v>
      </c>
      <c r="C72" s="17" t="s">
        <v>133</v>
      </c>
      <c r="D72" s="18">
        <f t="shared" si="26"/>
        <v>50</v>
      </c>
      <c r="E72" s="18">
        <f t="shared" si="27"/>
        <v>8</v>
      </c>
      <c r="F72" s="19">
        <f t="shared" si="28"/>
        <v>8</v>
      </c>
      <c r="G72" s="19">
        <f t="shared" si="29"/>
        <v>0</v>
      </c>
      <c r="H72" s="20"/>
      <c r="I72" s="20"/>
      <c r="J72" s="20"/>
      <c r="K72" s="20"/>
      <c r="L72" s="19">
        <f t="shared" si="30"/>
        <v>0</v>
      </c>
      <c r="M72" s="18">
        <f t="shared" si="31"/>
        <v>42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>
        <v>8</v>
      </c>
      <c r="AI72" s="21"/>
      <c r="AJ72" s="21"/>
      <c r="AK72" s="21">
        <v>42</v>
      </c>
      <c r="AL72" s="21"/>
      <c r="AM72" s="21"/>
      <c r="AN72" s="21"/>
      <c r="AO72" s="21"/>
      <c r="AP72" s="21"/>
      <c r="AQ72" s="21">
        <v>2</v>
      </c>
      <c r="AR72" s="21">
        <v>1</v>
      </c>
      <c r="AS72" s="21">
        <v>2</v>
      </c>
      <c r="AT72" s="21"/>
      <c r="AU72" s="21">
        <v>2</v>
      </c>
      <c r="AW72" s="22"/>
      <c r="AY72" s="23"/>
      <c r="BA72" s="22"/>
    </row>
    <row r="73" spans="1:53" s="9" customFormat="1" ht="34.5">
      <c r="A73" s="15" t="s">
        <v>24</v>
      </c>
      <c r="B73" s="16" t="s">
        <v>143</v>
      </c>
      <c r="C73" s="17" t="s">
        <v>125</v>
      </c>
      <c r="D73" s="18">
        <f t="shared" si="26"/>
        <v>50</v>
      </c>
      <c r="E73" s="18">
        <f t="shared" si="27"/>
        <v>13</v>
      </c>
      <c r="F73" s="19">
        <f t="shared" si="28"/>
        <v>0</v>
      </c>
      <c r="G73" s="19">
        <f t="shared" si="29"/>
        <v>8</v>
      </c>
      <c r="H73" s="20"/>
      <c r="I73" s="20">
        <v>8</v>
      </c>
      <c r="J73" s="20"/>
      <c r="K73" s="20"/>
      <c r="L73" s="19">
        <f t="shared" si="30"/>
        <v>5</v>
      </c>
      <c r="M73" s="18">
        <f t="shared" si="31"/>
        <v>37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8</v>
      </c>
      <c r="AF73" s="21">
        <v>5</v>
      </c>
      <c r="AG73" s="21">
        <v>37</v>
      </c>
      <c r="AH73" s="21"/>
      <c r="AI73" s="21"/>
      <c r="AJ73" s="21"/>
      <c r="AK73" s="21"/>
      <c r="AL73" s="21"/>
      <c r="AM73" s="21"/>
      <c r="AN73" s="21"/>
      <c r="AO73" s="21"/>
      <c r="AP73" s="21">
        <v>2</v>
      </c>
      <c r="AQ73" s="21"/>
      <c r="AR73" s="21">
        <v>1</v>
      </c>
      <c r="AS73" s="21">
        <v>2</v>
      </c>
      <c r="AT73" s="21"/>
      <c r="AU73" s="21">
        <v>2</v>
      </c>
      <c r="AW73" s="22"/>
      <c r="AY73" s="23"/>
      <c r="BA73" s="22"/>
    </row>
    <row r="74" spans="1:53" s="9" customFormat="1" ht="60.75" customHeight="1">
      <c r="A74" s="15" t="s">
        <v>25</v>
      </c>
      <c r="B74" s="16" t="s">
        <v>144</v>
      </c>
      <c r="C74" s="17" t="s">
        <v>132</v>
      </c>
      <c r="D74" s="18">
        <f t="shared" si="26"/>
        <v>50</v>
      </c>
      <c r="E74" s="18">
        <f t="shared" si="27"/>
        <v>13</v>
      </c>
      <c r="F74" s="19">
        <f t="shared" si="28"/>
        <v>0</v>
      </c>
      <c r="G74" s="19">
        <f t="shared" si="29"/>
        <v>8</v>
      </c>
      <c r="H74" s="20">
        <v>8</v>
      </c>
      <c r="I74" s="20"/>
      <c r="J74" s="20"/>
      <c r="K74" s="20"/>
      <c r="L74" s="19">
        <f t="shared" si="30"/>
        <v>5</v>
      </c>
      <c r="M74" s="18">
        <f t="shared" si="31"/>
        <v>37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8</v>
      </c>
      <c r="AJ74" s="21">
        <v>5</v>
      </c>
      <c r="AK74" s="21">
        <v>37</v>
      </c>
      <c r="AL74" s="21"/>
      <c r="AM74" s="21"/>
      <c r="AN74" s="21"/>
      <c r="AO74" s="21"/>
      <c r="AP74" s="21"/>
      <c r="AQ74" s="21">
        <v>2</v>
      </c>
      <c r="AR74" s="21">
        <v>1</v>
      </c>
      <c r="AS74" s="21">
        <v>2</v>
      </c>
      <c r="AT74" s="21"/>
      <c r="AU74" s="21">
        <v>2</v>
      </c>
      <c r="AW74" s="22"/>
      <c r="AY74" s="23"/>
      <c r="BA74" s="22"/>
    </row>
    <row r="75" spans="1:53" s="14" customFormat="1" ht="44.25">
      <c r="A75" s="8" t="s">
        <v>63</v>
      </c>
      <c r="B75" s="12" t="s">
        <v>157</v>
      </c>
      <c r="C75" s="8"/>
      <c r="D75" s="13">
        <f>SUM(D76:D86)</f>
        <v>800</v>
      </c>
      <c r="E75" s="13">
        <f aca="true" t="shared" si="32" ref="E75:AU75">SUM(E76:E86)</f>
        <v>216</v>
      </c>
      <c r="F75" s="13">
        <f t="shared" si="32"/>
        <v>40</v>
      </c>
      <c r="G75" s="13">
        <f t="shared" si="32"/>
        <v>116</v>
      </c>
      <c r="H75" s="13">
        <f t="shared" si="32"/>
        <v>16</v>
      </c>
      <c r="I75" s="13">
        <f t="shared" si="32"/>
        <v>78</v>
      </c>
      <c r="J75" s="13">
        <f t="shared" si="32"/>
        <v>6</v>
      </c>
      <c r="K75" s="13">
        <f t="shared" si="32"/>
        <v>16</v>
      </c>
      <c r="L75" s="13">
        <f t="shared" si="32"/>
        <v>60</v>
      </c>
      <c r="M75" s="13">
        <f t="shared" si="32"/>
        <v>584</v>
      </c>
      <c r="N75" s="13">
        <f t="shared" si="32"/>
        <v>0</v>
      </c>
      <c r="O75" s="13">
        <f t="shared" si="32"/>
        <v>0</v>
      </c>
      <c r="P75" s="13">
        <f t="shared" si="32"/>
        <v>0</v>
      </c>
      <c r="Q75" s="13">
        <f t="shared" si="32"/>
        <v>0</v>
      </c>
      <c r="R75" s="13">
        <f t="shared" si="32"/>
        <v>0</v>
      </c>
      <c r="S75" s="13">
        <f t="shared" si="32"/>
        <v>0</v>
      </c>
      <c r="T75" s="13">
        <f t="shared" si="32"/>
        <v>0</v>
      </c>
      <c r="U75" s="13">
        <f t="shared" si="32"/>
        <v>0</v>
      </c>
      <c r="V75" s="13">
        <f t="shared" si="32"/>
        <v>0</v>
      </c>
      <c r="W75" s="13">
        <f t="shared" si="32"/>
        <v>0</v>
      </c>
      <c r="X75" s="13">
        <f t="shared" si="32"/>
        <v>0</v>
      </c>
      <c r="Y75" s="13">
        <f t="shared" si="32"/>
        <v>0</v>
      </c>
      <c r="Z75" s="13">
        <f t="shared" si="32"/>
        <v>0</v>
      </c>
      <c r="AA75" s="13">
        <f t="shared" si="32"/>
        <v>0</v>
      </c>
      <c r="AB75" s="13">
        <f t="shared" si="32"/>
        <v>0</v>
      </c>
      <c r="AC75" s="13">
        <f t="shared" si="32"/>
        <v>0</v>
      </c>
      <c r="AD75" s="13">
        <f t="shared" si="32"/>
        <v>24</v>
      </c>
      <c r="AE75" s="13">
        <f t="shared" si="32"/>
        <v>80</v>
      </c>
      <c r="AF75" s="13">
        <f t="shared" si="32"/>
        <v>25</v>
      </c>
      <c r="AG75" s="13">
        <f t="shared" si="32"/>
        <v>271</v>
      </c>
      <c r="AH75" s="13">
        <f t="shared" si="32"/>
        <v>16</v>
      </c>
      <c r="AI75" s="13">
        <f t="shared" si="32"/>
        <v>36</v>
      </c>
      <c r="AJ75" s="13">
        <f t="shared" si="32"/>
        <v>35</v>
      </c>
      <c r="AK75" s="13">
        <f t="shared" si="32"/>
        <v>313</v>
      </c>
      <c r="AL75" s="13">
        <f t="shared" si="32"/>
        <v>0</v>
      </c>
      <c r="AM75" s="13">
        <f t="shared" si="32"/>
        <v>0</v>
      </c>
      <c r="AN75" s="13">
        <f t="shared" si="32"/>
        <v>0</v>
      </c>
      <c r="AO75" s="13">
        <f t="shared" si="32"/>
        <v>0</v>
      </c>
      <c r="AP75" s="13">
        <f t="shared" si="32"/>
        <v>16</v>
      </c>
      <c r="AQ75" s="13">
        <f t="shared" si="32"/>
        <v>16</v>
      </c>
      <c r="AR75" s="13">
        <f t="shared" si="32"/>
        <v>12</v>
      </c>
      <c r="AS75" s="13">
        <f t="shared" si="32"/>
        <v>32</v>
      </c>
      <c r="AT75" s="13">
        <f t="shared" si="32"/>
        <v>0</v>
      </c>
      <c r="AU75" s="13">
        <f t="shared" si="32"/>
        <v>32</v>
      </c>
      <c r="AW75" s="22"/>
      <c r="AX75" s="9"/>
      <c r="AY75" s="23"/>
      <c r="AZ75" s="9"/>
      <c r="BA75" s="22"/>
    </row>
    <row r="76" spans="1:53" s="9" customFormat="1" ht="34.5">
      <c r="A76" s="15" t="s">
        <v>10</v>
      </c>
      <c r="B76" s="16" t="s">
        <v>168</v>
      </c>
      <c r="C76" s="17" t="s">
        <v>132</v>
      </c>
      <c r="D76" s="18">
        <f aca="true" t="shared" si="33" ref="D76:D86">SUM(E76,M76)</f>
        <v>150</v>
      </c>
      <c r="E76" s="18">
        <f aca="true" t="shared" si="34" ref="E76:E86">SUM(F76:G76,L76)</f>
        <v>34</v>
      </c>
      <c r="F76" s="19">
        <f aca="true" t="shared" si="35" ref="F76:F86">SUM(N76,R76,V76,Z76,AD76,AH76)</f>
        <v>8</v>
      </c>
      <c r="G76" s="19">
        <f aca="true" t="shared" si="36" ref="G76:G86">SUM(O76,S76,W76,AA76,AE76,AI76)</f>
        <v>16</v>
      </c>
      <c r="H76" s="20"/>
      <c r="I76" s="20">
        <v>16</v>
      </c>
      <c r="J76" s="20"/>
      <c r="K76" s="20"/>
      <c r="L76" s="19">
        <f>SUM(P76,T76,X76,AB76,AF76,AJ76)</f>
        <v>10</v>
      </c>
      <c r="M76" s="18">
        <f>SUM(Q76,U76,Y76,AC76,AG76,AK76)</f>
        <v>116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>
        <v>8</v>
      </c>
      <c r="AI76" s="21">
        <v>16</v>
      </c>
      <c r="AJ76" s="21">
        <v>10</v>
      </c>
      <c r="AK76" s="21">
        <v>116</v>
      </c>
      <c r="AL76" s="21"/>
      <c r="AM76" s="21"/>
      <c r="AN76" s="21"/>
      <c r="AO76" s="21"/>
      <c r="AP76" s="21"/>
      <c r="AQ76" s="21">
        <v>6</v>
      </c>
      <c r="AR76" s="21">
        <v>2</v>
      </c>
      <c r="AS76" s="21">
        <v>6</v>
      </c>
      <c r="AT76" s="21"/>
      <c r="AU76" s="21">
        <v>6</v>
      </c>
      <c r="AW76" s="22"/>
      <c r="AY76" s="23"/>
      <c r="BA76" s="22"/>
    </row>
    <row r="77" spans="1:53" s="9" customFormat="1" ht="34.5">
      <c r="A77" s="15" t="s">
        <v>9</v>
      </c>
      <c r="B77" s="16" t="s">
        <v>160</v>
      </c>
      <c r="C77" s="17" t="s">
        <v>136</v>
      </c>
      <c r="D77" s="18">
        <f t="shared" si="33"/>
        <v>75</v>
      </c>
      <c r="E77" s="18">
        <f t="shared" si="34"/>
        <v>26</v>
      </c>
      <c r="F77" s="19">
        <f t="shared" si="35"/>
        <v>8</v>
      </c>
      <c r="G77" s="19">
        <f t="shared" si="36"/>
        <v>8</v>
      </c>
      <c r="H77" s="20"/>
      <c r="I77" s="20">
        <v>8</v>
      </c>
      <c r="J77" s="20"/>
      <c r="K77" s="20"/>
      <c r="L77" s="19">
        <f aca="true" t="shared" si="37" ref="L77:L86">SUM(P77,T77,X77,AB77,AF77,AJ77)</f>
        <v>10</v>
      </c>
      <c r="M77" s="18">
        <f aca="true" t="shared" si="38" ref="M77:M86">SUM(Q77,U77,Y77,AC77,AG77,AK77)</f>
        <v>49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>
        <v>8</v>
      </c>
      <c r="AE77" s="21">
        <v>8</v>
      </c>
      <c r="AF77" s="21">
        <v>10</v>
      </c>
      <c r="AG77" s="21">
        <v>49</v>
      </c>
      <c r="AH77" s="21"/>
      <c r="AI77" s="21"/>
      <c r="AJ77" s="21"/>
      <c r="AK77" s="21"/>
      <c r="AL77" s="21"/>
      <c r="AM77" s="21"/>
      <c r="AN77" s="21"/>
      <c r="AO77" s="21"/>
      <c r="AP77" s="21">
        <v>3</v>
      </c>
      <c r="AQ77" s="21"/>
      <c r="AR77" s="21">
        <v>1</v>
      </c>
      <c r="AS77" s="21">
        <v>3</v>
      </c>
      <c r="AT77" s="21"/>
      <c r="AU77" s="21">
        <v>3</v>
      </c>
      <c r="AW77" s="22"/>
      <c r="AY77" s="23"/>
      <c r="BA77" s="22"/>
    </row>
    <row r="78" spans="1:53" s="9" customFormat="1" ht="34.5">
      <c r="A78" s="15" t="s">
        <v>8</v>
      </c>
      <c r="B78" s="16" t="s">
        <v>119</v>
      </c>
      <c r="C78" s="17" t="s">
        <v>132</v>
      </c>
      <c r="D78" s="18">
        <f t="shared" si="33"/>
        <v>75</v>
      </c>
      <c r="E78" s="18">
        <f t="shared" si="34"/>
        <v>8</v>
      </c>
      <c r="F78" s="19">
        <f t="shared" si="35"/>
        <v>8</v>
      </c>
      <c r="G78" s="19">
        <f t="shared" si="36"/>
        <v>0</v>
      </c>
      <c r="H78" s="20"/>
      <c r="I78" s="20"/>
      <c r="J78" s="20"/>
      <c r="K78" s="20"/>
      <c r="L78" s="19">
        <f t="shared" si="37"/>
        <v>0</v>
      </c>
      <c r="M78" s="18">
        <f t="shared" si="38"/>
        <v>67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>
        <v>8</v>
      </c>
      <c r="AI78" s="21"/>
      <c r="AJ78" s="21"/>
      <c r="AK78" s="21">
        <v>67</v>
      </c>
      <c r="AL78" s="21"/>
      <c r="AM78" s="21"/>
      <c r="AN78" s="21"/>
      <c r="AO78" s="21"/>
      <c r="AP78" s="21"/>
      <c r="AQ78" s="21">
        <v>3</v>
      </c>
      <c r="AR78" s="21">
        <v>1</v>
      </c>
      <c r="AS78" s="21">
        <v>3</v>
      </c>
      <c r="AT78" s="21"/>
      <c r="AU78" s="21">
        <v>3</v>
      </c>
      <c r="AW78" s="22"/>
      <c r="AY78" s="23"/>
      <c r="BA78" s="22"/>
    </row>
    <row r="79" spans="1:53" s="9" customFormat="1" ht="34.5">
      <c r="A79" s="15" t="s">
        <v>7</v>
      </c>
      <c r="B79" s="16" t="s">
        <v>161</v>
      </c>
      <c r="C79" s="17" t="s">
        <v>125</v>
      </c>
      <c r="D79" s="18">
        <f t="shared" si="33"/>
        <v>50</v>
      </c>
      <c r="E79" s="18">
        <f t="shared" si="34"/>
        <v>8</v>
      </c>
      <c r="F79" s="19">
        <f t="shared" si="35"/>
        <v>0</v>
      </c>
      <c r="G79" s="19">
        <f t="shared" si="36"/>
        <v>8</v>
      </c>
      <c r="H79" s="20">
        <v>8</v>
      </c>
      <c r="I79" s="20"/>
      <c r="J79" s="20"/>
      <c r="K79" s="20"/>
      <c r="L79" s="19">
        <f t="shared" si="37"/>
        <v>0</v>
      </c>
      <c r="M79" s="18">
        <f t="shared" si="38"/>
        <v>42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>
        <v>8</v>
      </c>
      <c r="AF79" s="21"/>
      <c r="AG79" s="21">
        <v>42</v>
      </c>
      <c r="AH79" s="21"/>
      <c r="AI79" s="21"/>
      <c r="AJ79" s="21"/>
      <c r="AK79" s="21"/>
      <c r="AL79" s="21"/>
      <c r="AM79" s="21"/>
      <c r="AN79" s="21"/>
      <c r="AO79" s="21"/>
      <c r="AP79" s="21">
        <v>2</v>
      </c>
      <c r="AQ79" s="21"/>
      <c r="AR79" s="21">
        <v>1</v>
      </c>
      <c r="AS79" s="21">
        <v>2</v>
      </c>
      <c r="AT79" s="21"/>
      <c r="AU79" s="21">
        <v>2</v>
      </c>
      <c r="AW79" s="22"/>
      <c r="AY79" s="23"/>
      <c r="BA79" s="22"/>
    </row>
    <row r="80" spans="1:53" s="9" customFormat="1" ht="34.5">
      <c r="A80" s="15" t="s">
        <v>6</v>
      </c>
      <c r="B80" s="16" t="s">
        <v>120</v>
      </c>
      <c r="C80" s="17" t="s">
        <v>136</v>
      </c>
      <c r="D80" s="18">
        <f t="shared" si="33"/>
        <v>50</v>
      </c>
      <c r="E80" s="18">
        <f t="shared" si="34"/>
        <v>21</v>
      </c>
      <c r="F80" s="19">
        <f t="shared" si="35"/>
        <v>16</v>
      </c>
      <c r="G80" s="19">
        <f t="shared" si="36"/>
        <v>0</v>
      </c>
      <c r="H80" s="20"/>
      <c r="I80" s="20"/>
      <c r="J80" s="20"/>
      <c r="K80" s="20"/>
      <c r="L80" s="19">
        <f t="shared" si="37"/>
        <v>5</v>
      </c>
      <c r="M80" s="18">
        <f t="shared" si="38"/>
        <v>29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>
        <v>16</v>
      </c>
      <c r="AE80" s="21"/>
      <c r="AF80" s="21">
        <v>5</v>
      </c>
      <c r="AG80" s="21">
        <v>29</v>
      </c>
      <c r="AH80" s="21"/>
      <c r="AI80" s="21"/>
      <c r="AJ80" s="21"/>
      <c r="AK80" s="21"/>
      <c r="AL80" s="21"/>
      <c r="AM80" s="21"/>
      <c r="AN80" s="21"/>
      <c r="AO80" s="21"/>
      <c r="AP80" s="21">
        <v>2</v>
      </c>
      <c r="AQ80" s="21"/>
      <c r="AR80" s="21">
        <v>1</v>
      </c>
      <c r="AS80" s="21">
        <v>2</v>
      </c>
      <c r="AT80" s="21"/>
      <c r="AU80" s="21">
        <v>2</v>
      </c>
      <c r="AW80" s="22"/>
      <c r="AY80" s="23"/>
      <c r="BA80" s="22"/>
    </row>
    <row r="81" spans="1:53" s="9" customFormat="1" ht="34.5">
      <c r="A81" s="15" t="s">
        <v>5</v>
      </c>
      <c r="B81" s="16" t="s">
        <v>162</v>
      </c>
      <c r="C81" s="17" t="s">
        <v>125</v>
      </c>
      <c r="D81" s="18">
        <f t="shared" si="33"/>
        <v>50</v>
      </c>
      <c r="E81" s="18">
        <f t="shared" si="34"/>
        <v>21</v>
      </c>
      <c r="F81" s="19">
        <f t="shared" si="35"/>
        <v>0</v>
      </c>
      <c r="G81" s="19">
        <f t="shared" si="36"/>
        <v>16</v>
      </c>
      <c r="H81" s="20"/>
      <c r="I81" s="20">
        <v>16</v>
      </c>
      <c r="J81" s="20"/>
      <c r="K81" s="20"/>
      <c r="L81" s="19">
        <f t="shared" si="37"/>
        <v>5</v>
      </c>
      <c r="M81" s="18">
        <f t="shared" si="38"/>
        <v>29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16</v>
      </c>
      <c r="AF81" s="21">
        <v>5</v>
      </c>
      <c r="AG81" s="21">
        <v>29</v>
      </c>
      <c r="AH81" s="21"/>
      <c r="AI81" s="21"/>
      <c r="AJ81" s="21"/>
      <c r="AK81" s="21"/>
      <c r="AL81" s="21"/>
      <c r="AM81" s="21"/>
      <c r="AN81" s="21"/>
      <c r="AO81" s="21"/>
      <c r="AP81" s="21">
        <v>2</v>
      </c>
      <c r="AQ81" s="21"/>
      <c r="AR81" s="21">
        <v>1</v>
      </c>
      <c r="AS81" s="21">
        <v>2</v>
      </c>
      <c r="AT81" s="21"/>
      <c r="AU81" s="21">
        <v>2</v>
      </c>
      <c r="AW81" s="22"/>
      <c r="AY81" s="23"/>
      <c r="BA81" s="22"/>
    </row>
    <row r="82" spans="1:53" s="9" customFormat="1" ht="34.5">
      <c r="A82" s="15" t="s">
        <v>20</v>
      </c>
      <c r="B82" s="16" t="s">
        <v>163</v>
      </c>
      <c r="C82" s="17" t="s">
        <v>125</v>
      </c>
      <c r="D82" s="18">
        <f t="shared" si="33"/>
        <v>75</v>
      </c>
      <c r="E82" s="18">
        <f t="shared" si="34"/>
        <v>24</v>
      </c>
      <c r="F82" s="19">
        <f t="shared" si="35"/>
        <v>0</v>
      </c>
      <c r="G82" s="19">
        <f t="shared" si="36"/>
        <v>24</v>
      </c>
      <c r="H82" s="20"/>
      <c r="I82" s="20">
        <v>16</v>
      </c>
      <c r="J82" s="20"/>
      <c r="K82" s="20">
        <v>8</v>
      </c>
      <c r="L82" s="19">
        <f t="shared" si="37"/>
        <v>0</v>
      </c>
      <c r="M82" s="18">
        <f t="shared" si="38"/>
        <v>51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>
        <v>24</v>
      </c>
      <c r="AF82" s="21"/>
      <c r="AG82" s="21">
        <v>51</v>
      </c>
      <c r="AH82" s="21"/>
      <c r="AI82" s="21"/>
      <c r="AJ82" s="21"/>
      <c r="AK82" s="21"/>
      <c r="AL82" s="21"/>
      <c r="AM82" s="21"/>
      <c r="AN82" s="21"/>
      <c r="AO82" s="21"/>
      <c r="AP82" s="21">
        <v>3</v>
      </c>
      <c r="AQ82" s="21"/>
      <c r="AR82" s="21">
        <v>1</v>
      </c>
      <c r="AS82" s="21">
        <v>3</v>
      </c>
      <c r="AT82" s="21"/>
      <c r="AU82" s="21">
        <v>3</v>
      </c>
      <c r="AW82" s="22"/>
      <c r="AY82" s="23"/>
      <c r="BA82" s="22"/>
    </row>
    <row r="83" spans="1:53" s="9" customFormat="1" ht="34.5">
      <c r="A83" s="15" t="s">
        <v>21</v>
      </c>
      <c r="B83" s="16" t="s">
        <v>164</v>
      </c>
      <c r="C83" s="17" t="s">
        <v>125</v>
      </c>
      <c r="D83" s="18">
        <f t="shared" si="33"/>
        <v>50</v>
      </c>
      <c r="E83" s="18">
        <f t="shared" si="34"/>
        <v>16</v>
      </c>
      <c r="F83" s="19">
        <f t="shared" si="35"/>
        <v>0</v>
      </c>
      <c r="G83" s="19">
        <f t="shared" si="36"/>
        <v>16</v>
      </c>
      <c r="H83" s="20"/>
      <c r="I83" s="20">
        <v>8</v>
      </c>
      <c r="J83" s="20"/>
      <c r="K83" s="20">
        <v>8</v>
      </c>
      <c r="L83" s="19">
        <f t="shared" si="37"/>
        <v>0</v>
      </c>
      <c r="M83" s="18">
        <f t="shared" si="38"/>
        <v>34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16</v>
      </c>
      <c r="AF83" s="21"/>
      <c r="AG83" s="21">
        <v>34</v>
      </c>
      <c r="AH83" s="21"/>
      <c r="AI83" s="21"/>
      <c r="AJ83" s="21"/>
      <c r="AK83" s="21"/>
      <c r="AL83" s="21"/>
      <c r="AM83" s="21"/>
      <c r="AN83" s="21"/>
      <c r="AO83" s="21"/>
      <c r="AP83" s="21">
        <v>2</v>
      </c>
      <c r="AQ83" s="21"/>
      <c r="AR83" s="21">
        <v>1</v>
      </c>
      <c r="AS83" s="21">
        <v>2</v>
      </c>
      <c r="AT83" s="21"/>
      <c r="AU83" s="21">
        <v>2</v>
      </c>
      <c r="AW83" s="22"/>
      <c r="AY83" s="23"/>
      <c r="BA83" s="22"/>
    </row>
    <row r="84" spans="1:53" s="9" customFormat="1" ht="34.5">
      <c r="A84" s="15" t="s">
        <v>22</v>
      </c>
      <c r="B84" s="16" t="s">
        <v>165</v>
      </c>
      <c r="C84" s="17" t="s">
        <v>132</v>
      </c>
      <c r="D84" s="18">
        <f t="shared" si="33"/>
        <v>125</v>
      </c>
      <c r="E84" s="18">
        <f t="shared" si="34"/>
        <v>32</v>
      </c>
      <c r="F84" s="19">
        <f t="shared" si="35"/>
        <v>0</v>
      </c>
      <c r="G84" s="19">
        <f t="shared" si="36"/>
        <v>12</v>
      </c>
      <c r="H84" s="20"/>
      <c r="I84" s="20">
        <v>6</v>
      </c>
      <c r="J84" s="20">
        <v>6</v>
      </c>
      <c r="K84" s="20"/>
      <c r="L84" s="19">
        <f t="shared" si="37"/>
        <v>20</v>
      </c>
      <c r="M84" s="18">
        <f t="shared" si="38"/>
        <v>93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>
        <v>12</v>
      </c>
      <c r="AJ84" s="21">
        <v>20</v>
      </c>
      <c r="AK84" s="21">
        <v>93</v>
      </c>
      <c r="AL84" s="21"/>
      <c r="AM84" s="21"/>
      <c r="AN84" s="21"/>
      <c r="AO84" s="21"/>
      <c r="AP84" s="21"/>
      <c r="AQ84" s="21">
        <v>5</v>
      </c>
      <c r="AR84" s="21">
        <v>1</v>
      </c>
      <c r="AS84" s="21">
        <v>5</v>
      </c>
      <c r="AT84" s="21"/>
      <c r="AU84" s="21">
        <v>5</v>
      </c>
      <c r="AW84" s="22"/>
      <c r="AY84" s="23"/>
      <c r="BA84" s="22"/>
    </row>
    <row r="85" spans="1:53" s="9" customFormat="1" ht="48.75">
      <c r="A85" s="15" t="s">
        <v>23</v>
      </c>
      <c r="B85" s="16" t="s">
        <v>166</v>
      </c>
      <c r="C85" s="17" t="s">
        <v>125</v>
      </c>
      <c r="D85" s="18">
        <f t="shared" si="33"/>
        <v>50</v>
      </c>
      <c r="E85" s="18">
        <f t="shared" si="34"/>
        <v>13</v>
      </c>
      <c r="F85" s="19">
        <f t="shared" si="35"/>
        <v>0</v>
      </c>
      <c r="G85" s="19">
        <f t="shared" si="36"/>
        <v>8</v>
      </c>
      <c r="H85" s="20"/>
      <c r="I85" s="20">
        <v>8</v>
      </c>
      <c r="J85" s="20"/>
      <c r="K85" s="20"/>
      <c r="L85" s="19">
        <f t="shared" si="37"/>
        <v>5</v>
      </c>
      <c r="M85" s="18">
        <f t="shared" si="38"/>
        <v>37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>
        <v>8</v>
      </c>
      <c r="AF85" s="21">
        <v>5</v>
      </c>
      <c r="AG85" s="21">
        <v>37</v>
      </c>
      <c r="AH85" s="21"/>
      <c r="AI85" s="21"/>
      <c r="AJ85" s="21"/>
      <c r="AK85" s="21"/>
      <c r="AL85" s="21"/>
      <c r="AM85" s="21"/>
      <c r="AN85" s="21"/>
      <c r="AO85" s="21"/>
      <c r="AP85" s="21">
        <v>2</v>
      </c>
      <c r="AQ85" s="21"/>
      <c r="AR85" s="21">
        <v>1</v>
      </c>
      <c r="AS85" s="21">
        <v>2</v>
      </c>
      <c r="AT85" s="21"/>
      <c r="AU85" s="21">
        <v>2</v>
      </c>
      <c r="AW85" s="22"/>
      <c r="AY85" s="23"/>
      <c r="BA85" s="22"/>
    </row>
    <row r="86" spans="1:53" s="9" customFormat="1" ht="62.25" customHeight="1">
      <c r="A86" s="15" t="s">
        <v>24</v>
      </c>
      <c r="B86" s="16" t="s">
        <v>167</v>
      </c>
      <c r="C86" s="17" t="s">
        <v>132</v>
      </c>
      <c r="D86" s="18">
        <f t="shared" si="33"/>
        <v>50</v>
      </c>
      <c r="E86" s="18">
        <f t="shared" si="34"/>
        <v>13</v>
      </c>
      <c r="F86" s="19">
        <f t="shared" si="35"/>
        <v>0</v>
      </c>
      <c r="G86" s="19">
        <f t="shared" si="36"/>
        <v>8</v>
      </c>
      <c r="H86" s="20">
        <v>8</v>
      </c>
      <c r="I86" s="20"/>
      <c r="J86" s="20"/>
      <c r="K86" s="20"/>
      <c r="L86" s="19">
        <f t="shared" si="37"/>
        <v>5</v>
      </c>
      <c r="M86" s="18">
        <f t="shared" si="38"/>
        <v>37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8</v>
      </c>
      <c r="AJ86" s="21">
        <v>5</v>
      </c>
      <c r="AK86" s="21">
        <v>37</v>
      </c>
      <c r="AL86" s="21"/>
      <c r="AM86" s="21"/>
      <c r="AN86" s="21"/>
      <c r="AO86" s="21"/>
      <c r="AP86" s="21"/>
      <c r="AQ86" s="21">
        <v>2</v>
      </c>
      <c r="AR86" s="21">
        <v>1</v>
      </c>
      <c r="AS86" s="21">
        <v>2</v>
      </c>
      <c r="AT86" s="21"/>
      <c r="AU86" s="21">
        <v>2</v>
      </c>
      <c r="AW86" s="22"/>
      <c r="AY86" s="23"/>
      <c r="BA86" s="22"/>
    </row>
    <row r="87" spans="1:53" s="14" customFormat="1" ht="44.25">
      <c r="A87" s="8" t="s">
        <v>64</v>
      </c>
      <c r="B87" s="12" t="s">
        <v>169</v>
      </c>
      <c r="C87" s="8"/>
      <c r="D87" s="13">
        <f>SUM(D88:D99)</f>
        <v>800</v>
      </c>
      <c r="E87" s="13">
        <f aca="true" t="shared" si="39" ref="E87:AU87">SUM(E88:E99)</f>
        <v>216</v>
      </c>
      <c r="F87" s="13">
        <f t="shared" si="39"/>
        <v>48</v>
      </c>
      <c r="G87" s="13">
        <f t="shared" si="39"/>
        <v>108</v>
      </c>
      <c r="H87" s="13">
        <f t="shared" si="39"/>
        <v>22</v>
      </c>
      <c r="I87" s="13">
        <f t="shared" si="39"/>
        <v>70</v>
      </c>
      <c r="J87" s="13">
        <f t="shared" si="39"/>
        <v>0</v>
      </c>
      <c r="K87" s="13">
        <f t="shared" si="39"/>
        <v>16</v>
      </c>
      <c r="L87" s="13">
        <f t="shared" si="39"/>
        <v>60</v>
      </c>
      <c r="M87" s="13">
        <f t="shared" si="39"/>
        <v>584</v>
      </c>
      <c r="N87" s="13">
        <f t="shared" si="39"/>
        <v>0</v>
      </c>
      <c r="O87" s="13">
        <f t="shared" si="39"/>
        <v>0</v>
      </c>
      <c r="P87" s="13">
        <f t="shared" si="39"/>
        <v>0</v>
      </c>
      <c r="Q87" s="13">
        <f t="shared" si="39"/>
        <v>0</v>
      </c>
      <c r="R87" s="13">
        <f t="shared" si="39"/>
        <v>0</v>
      </c>
      <c r="S87" s="13">
        <f t="shared" si="39"/>
        <v>0</v>
      </c>
      <c r="T87" s="13">
        <f t="shared" si="39"/>
        <v>0</v>
      </c>
      <c r="U87" s="13">
        <f t="shared" si="39"/>
        <v>0</v>
      </c>
      <c r="V87" s="13">
        <f t="shared" si="39"/>
        <v>0</v>
      </c>
      <c r="W87" s="13">
        <f t="shared" si="39"/>
        <v>0</v>
      </c>
      <c r="X87" s="13">
        <f t="shared" si="39"/>
        <v>0</v>
      </c>
      <c r="Y87" s="13">
        <f t="shared" si="39"/>
        <v>0</v>
      </c>
      <c r="Z87" s="13">
        <f t="shared" si="39"/>
        <v>0</v>
      </c>
      <c r="AA87" s="13">
        <f t="shared" si="39"/>
        <v>0</v>
      </c>
      <c r="AB87" s="13">
        <f t="shared" si="39"/>
        <v>0</v>
      </c>
      <c r="AC87" s="13">
        <f t="shared" si="39"/>
        <v>0</v>
      </c>
      <c r="AD87" s="13">
        <f t="shared" si="39"/>
        <v>24</v>
      </c>
      <c r="AE87" s="13">
        <f t="shared" si="39"/>
        <v>56</v>
      </c>
      <c r="AF87" s="13">
        <f t="shared" si="39"/>
        <v>35</v>
      </c>
      <c r="AG87" s="13">
        <f t="shared" si="39"/>
        <v>285</v>
      </c>
      <c r="AH87" s="13">
        <f t="shared" si="39"/>
        <v>24</v>
      </c>
      <c r="AI87" s="13">
        <f t="shared" si="39"/>
        <v>52</v>
      </c>
      <c r="AJ87" s="13">
        <f t="shared" si="39"/>
        <v>25</v>
      </c>
      <c r="AK87" s="13">
        <f t="shared" si="39"/>
        <v>299</v>
      </c>
      <c r="AL87" s="13">
        <f t="shared" si="39"/>
        <v>0</v>
      </c>
      <c r="AM87" s="13">
        <f t="shared" si="39"/>
        <v>0</v>
      </c>
      <c r="AN87" s="13">
        <f t="shared" si="39"/>
        <v>0</v>
      </c>
      <c r="AO87" s="13">
        <f t="shared" si="39"/>
        <v>0</v>
      </c>
      <c r="AP87" s="13">
        <f t="shared" si="39"/>
        <v>16</v>
      </c>
      <c r="AQ87" s="13">
        <f t="shared" si="39"/>
        <v>16</v>
      </c>
      <c r="AR87" s="13">
        <f t="shared" si="39"/>
        <v>12</v>
      </c>
      <c r="AS87" s="13">
        <f t="shared" si="39"/>
        <v>32</v>
      </c>
      <c r="AT87" s="13">
        <f t="shared" si="39"/>
        <v>0</v>
      </c>
      <c r="AU87" s="13">
        <f t="shared" si="39"/>
        <v>32</v>
      </c>
      <c r="AW87" s="22"/>
      <c r="AX87" s="9"/>
      <c r="AY87" s="23"/>
      <c r="AZ87" s="9"/>
      <c r="BA87" s="22"/>
    </row>
    <row r="88" spans="1:53" s="9" customFormat="1" ht="34.5">
      <c r="A88" s="15" t="s">
        <v>10</v>
      </c>
      <c r="B88" s="33" t="s">
        <v>171</v>
      </c>
      <c r="C88" s="37" t="s">
        <v>132</v>
      </c>
      <c r="D88" s="18">
        <f aca="true" t="shared" si="40" ref="D88:D99">SUM(E88,M88)</f>
        <v>50</v>
      </c>
      <c r="E88" s="18">
        <f aca="true" t="shared" si="41" ref="E88:E99">SUM(F88:G88,L88)</f>
        <v>18</v>
      </c>
      <c r="F88" s="19">
        <f aca="true" t="shared" si="42" ref="F88:F99">SUM(N88,R88,V88,Z88,AD88,AH88)</f>
        <v>0</v>
      </c>
      <c r="G88" s="19">
        <f aca="true" t="shared" si="43" ref="G88:G99">SUM(O88,S88,W88,AA88,AE88,AI88)</f>
        <v>8</v>
      </c>
      <c r="H88" s="20">
        <v>8</v>
      </c>
      <c r="I88" s="20"/>
      <c r="J88" s="20"/>
      <c r="K88" s="20"/>
      <c r="L88" s="19">
        <f>SUM(P88,T88,X88,AB88,AF88,AJ88)</f>
        <v>10</v>
      </c>
      <c r="M88" s="18">
        <f>SUM(Q88,U88,Y88,AC88,AG88,AK88)</f>
        <v>32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>
        <v>8</v>
      </c>
      <c r="AJ88" s="21">
        <v>10</v>
      </c>
      <c r="AK88" s="21">
        <v>32</v>
      </c>
      <c r="AL88" s="21"/>
      <c r="AM88" s="21"/>
      <c r="AN88" s="21"/>
      <c r="AO88" s="21"/>
      <c r="AP88" s="21"/>
      <c r="AQ88" s="21">
        <v>2</v>
      </c>
      <c r="AR88" s="21">
        <v>1</v>
      </c>
      <c r="AS88" s="21">
        <v>2</v>
      </c>
      <c r="AT88" s="21"/>
      <c r="AU88" s="21">
        <v>2</v>
      </c>
      <c r="AW88" s="22"/>
      <c r="AY88" s="23"/>
      <c r="BA88" s="22"/>
    </row>
    <row r="89" spans="1:53" s="9" customFormat="1" ht="48.75">
      <c r="A89" s="15" t="s">
        <v>9</v>
      </c>
      <c r="B89" s="33" t="s">
        <v>172</v>
      </c>
      <c r="C89" s="37" t="s">
        <v>125</v>
      </c>
      <c r="D89" s="18">
        <f t="shared" si="40"/>
        <v>75</v>
      </c>
      <c r="E89" s="18">
        <f t="shared" si="41"/>
        <v>26</v>
      </c>
      <c r="F89" s="19">
        <f t="shared" si="42"/>
        <v>8</v>
      </c>
      <c r="G89" s="19">
        <f t="shared" si="43"/>
        <v>8</v>
      </c>
      <c r="H89" s="20"/>
      <c r="I89" s="20">
        <v>8</v>
      </c>
      <c r="J89" s="20"/>
      <c r="K89" s="20"/>
      <c r="L89" s="19">
        <f aca="true" t="shared" si="44" ref="L89:L99">SUM(P89,T89,X89,AB89,AF89,AJ89)</f>
        <v>10</v>
      </c>
      <c r="M89" s="18">
        <f aca="true" t="shared" si="45" ref="M89:M99">SUM(Q89,U89,Y89,AC89,AG89,AK89)</f>
        <v>49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>
        <v>8</v>
      </c>
      <c r="AE89" s="21">
        <v>8</v>
      </c>
      <c r="AF89" s="21">
        <v>10</v>
      </c>
      <c r="AG89" s="21">
        <v>49</v>
      </c>
      <c r="AH89" s="21"/>
      <c r="AI89" s="21"/>
      <c r="AJ89" s="21"/>
      <c r="AK89" s="21"/>
      <c r="AL89" s="21"/>
      <c r="AM89" s="21"/>
      <c r="AN89" s="21"/>
      <c r="AO89" s="21"/>
      <c r="AP89" s="21">
        <v>3</v>
      </c>
      <c r="AQ89" s="21"/>
      <c r="AR89" s="21">
        <v>1</v>
      </c>
      <c r="AS89" s="21">
        <v>3</v>
      </c>
      <c r="AT89" s="21"/>
      <c r="AU89" s="21">
        <v>3</v>
      </c>
      <c r="AW89" s="22"/>
      <c r="AY89" s="23"/>
      <c r="BA89" s="22"/>
    </row>
    <row r="90" spans="1:53" s="9" customFormat="1" ht="48.75">
      <c r="A90" s="15" t="s">
        <v>8</v>
      </c>
      <c r="B90" s="33" t="s">
        <v>173</v>
      </c>
      <c r="C90" s="37" t="s">
        <v>125</v>
      </c>
      <c r="D90" s="18">
        <f t="shared" si="40"/>
        <v>75</v>
      </c>
      <c r="E90" s="18">
        <f t="shared" si="41"/>
        <v>16</v>
      </c>
      <c r="F90" s="19">
        <f t="shared" si="42"/>
        <v>8</v>
      </c>
      <c r="G90" s="19">
        <f t="shared" si="43"/>
        <v>8</v>
      </c>
      <c r="H90" s="20"/>
      <c r="I90" s="20">
        <v>8</v>
      </c>
      <c r="J90" s="20"/>
      <c r="K90" s="20"/>
      <c r="L90" s="19">
        <f t="shared" si="44"/>
        <v>0</v>
      </c>
      <c r="M90" s="18">
        <f t="shared" si="45"/>
        <v>59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>
        <v>8</v>
      </c>
      <c r="AE90" s="21">
        <v>8</v>
      </c>
      <c r="AF90" s="21"/>
      <c r="AG90" s="21">
        <v>59</v>
      </c>
      <c r="AH90" s="21"/>
      <c r="AI90" s="21"/>
      <c r="AJ90" s="21"/>
      <c r="AK90" s="21"/>
      <c r="AL90" s="21"/>
      <c r="AM90" s="21"/>
      <c r="AN90" s="21"/>
      <c r="AO90" s="21"/>
      <c r="AP90" s="21">
        <v>3</v>
      </c>
      <c r="AQ90" s="21"/>
      <c r="AR90" s="21">
        <v>1</v>
      </c>
      <c r="AS90" s="21">
        <v>3</v>
      </c>
      <c r="AT90" s="21"/>
      <c r="AU90" s="21">
        <v>3</v>
      </c>
      <c r="AW90" s="22"/>
      <c r="AY90" s="23"/>
      <c r="BA90" s="22"/>
    </row>
    <row r="91" spans="1:53" s="9" customFormat="1" ht="48.75">
      <c r="A91" s="15" t="s">
        <v>7</v>
      </c>
      <c r="B91" s="33" t="s">
        <v>174</v>
      </c>
      <c r="C91" s="37" t="s">
        <v>125</v>
      </c>
      <c r="D91" s="18">
        <f t="shared" si="40"/>
        <v>50</v>
      </c>
      <c r="E91" s="18">
        <f t="shared" si="41"/>
        <v>13</v>
      </c>
      <c r="F91" s="19">
        <f t="shared" si="42"/>
        <v>8</v>
      </c>
      <c r="G91" s="19">
        <f t="shared" si="43"/>
        <v>0</v>
      </c>
      <c r="H91" s="20"/>
      <c r="I91" s="20"/>
      <c r="J91" s="20"/>
      <c r="K91" s="20"/>
      <c r="L91" s="19">
        <f t="shared" si="44"/>
        <v>5</v>
      </c>
      <c r="M91" s="18">
        <f t="shared" si="45"/>
        <v>37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>
        <v>8</v>
      </c>
      <c r="AE91" s="21"/>
      <c r="AF91" s="21">
        <v>5</v>
      </c>
      <c r="AG91" s="21">
        <v>37</v>
      </c>
      <c r="AH91" s="21"/>
      <c r="AI91" s="21"/>
      <c r="AJ91" s="21"/>
      <c r="AK91" s="21"/>
      <c r="AL91" s="21"/>
      <c r="AM91" s="21"/>
      <c r="AN91" s="21"/>
      <c r="AO91" s="21"/>
      <c r="AP91" s="21">
        <v>2</v>
      </c>
      <c r="AQ91" s="21"/>
      <c r="AR91" s="21">
        <v>1</v>
      </c>
      <c r="AS91" s="21">
        <v>2</v>
      </c>
      <c r="AT91" s="21"/>
      <c r="AU91" s="21">
        <v>2</v>
      </c>
      <c r="AW91" s="22"/>
      <c r="AY91" s="23"/>
      <c r="BA91" s="22"/>
    </row>
    <row r="92" spans="1:53" s="9" customFormat="1" ht="34.5">
      <c r="A92" s="15" t="s">
        <v>6</v>
      </c>
      <c r="B92" s="33" t="s">
        <v>175</v>
      </c>
      <c r="C92" s="37" t="s">
        <v>132</v>
      </c>
      <c r="D92" s="18">
        <f t="shared" si="40"/>
        <v>50</v>
      </c>
      <c r="E92" s="18">
        <f t="shared" si="41"/>
        <v>8</v>
      </c>
      <c r="F92" s="19">
        <f t="shared" si="42"/>
        <v>0</v>
      </c>
      <c r="G92" s="19">
        <f t="shared" si="43"/>
        <v>8</v>
      </c>
      <c r="H92" s="20"/>
      <c r="I92" s="20">
        <v>8</v>
      </c>
      <c r="J92" s="20"/>
      <c r="K92" s="20"/>
      <c r="L92" s="19">
        <f t="shared" si="44"/>
        <v>0</v>
      </c>
      <c r="M92" s="18">
        <f t="shared" si="45"/>
        <v>42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>
        <v>8</v>
      </c>
      <c r="AJ92" s="21"/>
      <c r="AK92" s="21">
        <v>42</v>
      </c>
      <c r="AL92" s="21"/>
      <c r="AM92" s="21"/>
      <c r="AN92" s="21"/>
      <c r="AO92" s="21"/>
      <c r="AP92" s="21"/>
      <c r="AQ92" s="21">
        <v>2</v>
      </c>
      <c r="AR92" s="21">
        <v>1</v>
      </c>
      <c r="AS92" s="21">
        <v>2</v>
      </c>
      <c r="AT92" s="21"/>
      <c r="AU92" s="21">
        <v>2</v>
      </c>
      <c r="AW92" s="22"/>
      <c r="AY92" s="23"/>
      <c r="BA92" s="22"/>
    </row>
    <row r="93" spans="1:53" s="9" customFormat="1" ht="34.5">
      <c r="A93" s="15" t="s">
        <v>5</v>
      </c>
      <c r="B93" s="33" t="s">
        <v>176</v>
      </c>
      <c r="C93" s="37" t="s">
        <v>132</v>
      </c>
      <c r="D93" s="18">
        <f t="shared" si="40"/>
        <v>50</v>
      </c>
      <c r="E93" s="18">
        <f t="shared" si="41"/>
        <v>16</v>
      </c>
      <c r="F93" s="19">
        <f t="shared" si="42"/>
        <v>8</v>
      </c>
      <c r="G93" s="19">
        <f t="shared" si="43"/>
        <v>8</v>
      </c>
      <c r="H93" s="20"/>
      <c r="I93" s="20">
        <v>8</v>
      </c>
      <c r="J93" s="20"/>
      <c r="K93" s="20"/>
      <c r="L93" s="19">
        <f t="shared" si="44"/>
        <v>0</v>
      </c>
      <c r="M93" s="18">
        <f t="shared" si="45"/>
        <v>34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>
        <v>8</v>
      </c>
      <c r="AI93" s="21">
        <v>8</v>
      </c>
      <c r="AJ93" s="21"/>
      <c r="AK93" s="21">
        <v>34</v>
      </c>
      <c r="AL93" s="21"/>
      <c r="AM93" s="21"/>
      <c r="AN93" s="21"/>
      <c r="AO93" s="21"/>
      <c r="AP93" s="21"/>
      <c r="AQ93" s="21">
        <v>2</v>
      </c>
      <c r="AR93" s="21">
        <v>1</v>
      </c>
      <c r="AS93" s="21">
        <v>2</v>
      </c>
      <c r="AT93" s="21"/>
      <c r="AU93" s="21">
        <v>2</v>
      </c>
      <c r="AW93" s="22"/>
      <c r="AY93" s="23"/>
      <c r="BA93" s="22"/>
    </row>
    <row r="94" spans="1:53" s="9" customFormat="1" ht="34.5">
      <c r="A94" s="15" t="s">
        <v>20</v>
      </c>
      <c r="B94" s="33" t="s">
        <v>177</v>
      </c>
      <c r="C94" s="37" t="s">
        <v>133</v>
      </c>
      <c r="D94" s="18">
        <f t="shared" si="40"/>
        <v>100</v>
      </c>
      <c r="E94" s="18">
        <f t="shared" si="41"/>
        <v>26</v>
      </c>
      <c r="F94" s="19">
        <f t="shared" si="42"/>
        <v>16</v>
      </c>
      <c r="G94" s="19">
        <f t="shared" si="43"/>
        <v>0</v>
      </c>
      <c r="H94" s="20"/>
      <c r="I94" s="20"/>
      <c r="J94" s="20"/>
      <c r="K94" s="20"/>
      <c r="L94" s="19">
        <f t="shared" si="44"/>
        <v>10</v>
      </c>
      <c r="M94" s="18">
        <f t="shared" si="45"/>
        <v>74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>
        <v>16</v>
      </c>
      <c r="AI94" s="21"/>
      <c r="AJ94" s="21">
        <v>10</v>
      </c>
      <c r="AK94" s="21">
        <v>74</v>
      </c>
      <c r="AL94" s="21"/>
      <c r="AM94" s="21"/>
      <c r="AN94" s="21"/>
      <c r="AO94" s="21"/>
      <c r="AP94" s="21"/>
      <c r="AQ94" s="21">
        <v>4</v>
      </c>
      <c r="AR94" s="21">
        <v>1</v>
      </c>
      <c r="AS94" s="21">
        <v>4</v>
      </c>
      <c r="AT94" s="21"/>
      <c r="AU94" s="21">
        <v>4</v>
      </c>
      <c r="AW94" s="22"/>
      <c r="AY94" s="23"/>
      <c r="BA94" s="22"/>
    </row>
    <row r="95" spans="1:53" s="9" customFormat="1" ht="34.5">
      <c r="A95" s="15" t="s">
        <v>21</v>
      </c>
      <c r="B95" s="33" t="s">
        <v>178</v>
      </c>
      <c r="C95" s="37" t="s">
        <v>132</v>
      </c>
      <c r="D95" s="18">
        <f t="shared" si="40"/>
        <v>50</v>
      </c>
      <c r="E95" s="18">
        <f t="shared" si="41"/>
        <v>8</v>
      </c>
      <c r="F95" s="19">
        <f t="shared" si="42"/>
        <v>0</v>
      </c>
      <c r="G95" s="19">
        <f t="shared" si="43"/>
        <v>8</v>
      </c>
      <c r="H95" s="20"/>
      <c r="I95" s="20">
        <v>8</v>
      </c>
      <c r="J95" s="20"/>
      <c r="K95" s="20"/>
      <c r="L95" s="19">
        <f t="shared" si="44"/>
        <v>0</v>
      </c>
      <c r="M95" s="18">
        <f t="shared" si="45"/>
        <v>42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>
        <v>8</v>
      </c>
      <c r="AJ95" s="21"/>
      <c r="AK95" s="21">
        <v>42</v>
      </c>
      <c r="AL95" s="21"/>
      <c r="AM95" s="21"/>
      <c r="AN95" s="21"/>
      <c r="AO95" s="21"/>
      <c r="AP95" s="21"/>
      <c r="AQ95" s="21">
        <v>2</v>
      </c>
      <c r="AR95" s="21">
        <v>1</v>
      </c>
      <c r="AS95" s="21">
        <v>2</v>
      </c>
      <c r="AT95" s="21"/>
      <c r="AU95" s="21">
        <v>2</v>
      </c>
      <c r="AW95" s="22"/>
      <c r="AY95" s="23"/>
      <c r="BA95" s="22"/>
    </row>
    <row r="96" spans="1:53" s="9" customFormat="1" ht="34.5">
      <c r="A96" s="15" t="s">
        <v>22</v>
      </c>
      <c r="B96" s="33" t="s">
        <v>183</v>
      </c>
      <c r="C96" s="37" t="s">
        <v>125</v>
      </c>
      <c r="D96" s="18">
        <f t="shared" si="40"/>
        <v>150</v>
      </c>
      <c r="E96" s="18">
        <f t="shared" si="41"/>
        <v>47</v>
      </c>
      <c r="F96" s="19">
        <f t="shared" si="42"/>
        <v>0</v>
      </c>
      <c r="G96" s="19">
        <f t="shared" si="43"/>
        <v>32</v>
      </c>
      <c r="H96" s="20"/>
      <c r="I96" s="20">
        <v>16</v>
      </c>
      <c r="J96" s="20"/>
      <c r="K96" s="20">
        <v>16</v>
      </c>
      <c r="L96" s="19">
        <f t="shared" si="44"/>
        <v>15</v>
      </c>
      <c r="M96" s="18">
        <f t="shared" si="45"/>
        <v>103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>
        <v>32</v>
      </c>
      <c r="AF96" s="21">
        <v>15</v>
      </c>
      <c r="AG96" s="21">
        <v>103</v>
      </c>
      <c r="AH96" s="21"/>
      <c r="AI96" s="21"/>
      <c r="AJ96" s="21"/>
      <c r="AK96" s="21"/>
      <c r="AL96" s="21"/>
      <c r="AM96" s="21"/>
      <c r="AN96" s="21"/>
      <c r="AO96" s="21"/>
      <c r="AP96" s="21">
        <v>6</v>
      </c>
      <c r="AQ96" s="21"/>
      <c r="AR96" s="39">
        <v>1</v>
      </c>
      <c r="AS96" s="21">
        <v>6</v>
      </c>
      <c r="AT96" s="21"/>
      <c r="AU96" s="21">
        <v>6</v>
      </c>
      <c r="AW96" s="22"/>
      <c r="AY96" s="23"/>
      <c r="BA96" s="22"/>
    </row>
    <row r="97" spans="1:53" s="9" customFormat="1" ht="34.5">
      <c r="A97" s="15" t="s">
        <v>23</v>
      </c>
      <c r="B97" s="33" t="s">
        <v>180</v>
      </c>
      <c r="C97" s="37" t="s">
        <v>132</v>
      </c>
      <c r="D97" s="18">
        <f t="shared" si="40"/>
        <v>50</v>
      </c>
      <c r="E97" s="18">
        <f t="shared" si="41"/>
        <v>12</v>
      </c>
      <c r="F97" s="19">
        <f t="shared" si="42"/>
        <v>0</v>
      </c>
      <c r="G97" s="19">
        <f t="shared" si="43"/>
        <v>12</v>
      </c>
      <c r="H97" s="20">
        <v>6</v>
      </c>
      <c r="I97" s="20">
        <v>6</v>
      </c>
      <c r="J97" s="20"/>
      <c r="K97" s="20"/>
      <c r="L97" s="19">
        <f t="shared" si="44"/>
        <v>0</v>
      </c>
      <c r="M97" s="18">
        <f t="shared" si="45"/>
        <v>38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>
        <v>12</v>
      </c>
      <c r="AJ97" s="21"/>
      <c r="AK97" s="21">
        <v>38</v>
      </c>
      <c r="AL97" s="21"/>
      <c r="AM97" s="21"/>
      <c r="AN97" s="21"/>
      <c r="AO97" s="21"/>
      <c r="AP97" s="21"/>
      <c r="AQ97" s="21">
        <v>2</v>
      </c>
      <c r="AR97" s="21">
        <v>1</v>
      </c>
      <c r="AS97" s="21">
        <v>2</v>
      </c>
      <c r="AT97" s="21"/>
      <c r="AU97" s="21">
        <v>2</v>
      </c>
      <c r="AW97" s="22"/>
      <c r="AY97" s="23"/>
      <c r="BA97" s="22"/>
    </row>
    <row r="98" spans="1:53" s="9" customFormat="1" ht="34.5">
      <c r="A98" s="15" t="s">
        <v>24</v>
      </c>
      <c r="B98" s="33" t="s">
        <v>181</v>
      </c>
      <c r="C98" s="37" t="s">
        <v>125</v>
      </c>
      <c r="D98" s="18">
        <f t="shared" si="40"/>
        <v>50</v>
      </c>
      <c r="E98" s="18">
        <f t="shared" si="41"/>
        <v>13</v>
      </c>
      <c r="F98" s="19">
        <f t="shared" si="42"/>
        <v>0</v>
      </c>
      <c r="G98" s="19">
        <f t="shared" si="43"/>
        <v>8</v>
      </c>
      <c r="H98" s="20"/>
      <c r="I98" s="20">
        <v>8</v>
      </c>
      <c r="J98" s="20"/>
      <c r="K98" s="20"/>
      <c r="L98" s="19">
        <f t="shared" si="44"/>
        <v>5</v>
      </c>
      <c r="M98" s="18">
        <f t="shared" si="45"/>
        <v>37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>
        <v>8</v>
      </c>
      <c r="AF98" s="21">
        <v>5</v>
      </c>
      <c r="AG98" s="21">
        <v>37</v>
      </c>
      <c r="AH98" s="21"/>
      <c r="AI98" s="21"/>
      <c r="AJ98" s="21"/>
      <c r="AK98" s="21"/>
      <c r="AL98" s="21"/>
      <c r="AM98" s="21"/>
      <c r="AN98" s="21"/>
      <c r="AO98" s="21"/>
      <c r="AP98" s="21">
        <v>2</v>
      </c>
      <c r="AQ98" s="21"/>
      <c r="AR98" s="21">
        <v>1</v>
      </c>
      <c r="AS98" s="21">
        <v>2</v>
      </c>
      <c r="AT98" s="21"/>
      <c r="AU98" s="21">
        <v>2</v>
      </c>
      <c r="AW98" s="22"/>
      <c r="AY98" s="23"/>
      <c r="BA98" s="22"/>
    </row>
    <row r="99" spans="1:53" s="9" customFormat="1" ht="34.5">
      <c r="A99" s="15" t="s">
        <v>25</v>
      </c>
      <c r="B99" s="33" t="s">
        <v>182</v>
      </c>
      <c r="C99" s="37" t="s">
        <v>132</v>
      </c>
      <c r="D99" s="18">
        <f t="shared" si="40"/>
        <v>50</v>
      </c>
      <c r="E99" s="18">
        <f t="shared" si="41"/>
        <v>13</v>
      </c>
      <c r="F99" s="19">
        <f t="shared" si="42"/>
        <v>0</v>
      </c>
      <c r="G99" s="19">
        <f t="shared" si="43"/>
        <v>8</v>
      </c>
      <c r="H99" s="20">
        <v>8</v>
      </c>
      <c r="I99" s="20"/>
      <c r="J99" s="20"/>
      <c r="K99" s="20"/>
      <c r="L99" s="19">
        <f t="shared" si="44"/>
        <v>5</v>
      </c>
      <c r="M99" s="18">
        <f t="shared" si="45"/>
        <v>37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>
        <v>8</v>
      </c>
      <c r="AJ99" s="21">
        <v>5</v>
      </c>
      <c r="AK99" s="21">
        <v>37</v>
      </c>
      <c r="AL99" s="21"/>
      <c r="AM99" s="21"/>
      <c r="AN99" s="21"/>
      <c r="AO99" s="21"/>
      <c r="AP99" s="21"/>
      <c r="AQ99" s="21">
        <v>2</v>
      </c>
      <c r="AR99" s="21">
        <v>1</v>
      </c>
      <c r="AS99" s="21">
        <v>2</v>
      </c>
      <c r="AT99" s="21"/>
      <c r="AU99" s="21">
        <v>2</v>
      </c>
      <c r="AW99" s="22"/>
      <c r="AY99" s="23"/>
      <c r="BA99" s="22"/>
    </row>
    <row r="100" spans="1:47" s="9" customFormat="1" ht="34.5">
      <c r="A100" s="63" t="s">
        <v>147</v>
      </c>
      <c r="B100" s="64"/>
      <c r="C100" s="65"/>
      <c r="D100" s="48">
        <f>SUM(D8,D13,D27,D50)</f>
        <v>4565</v>
      </c>
      <c r="E100" s="48">
        <f aca="true" t="shared" si="46" ref="E100:M100">SUM(E8,E13,E27,E50)</f>
        <v>1478</v>
      </c>
      <c r="F100" s="48">
        <f t="shared" si="46"/>
        <v>346</v>
      </c>
      <c r="G100" s="48">
        <f t="shared" si="46"/>
        <v>707</v>
      </c>
      <c r="H100" s="48">
        <f t="shared" si="46"/>
        <v>363</v>
      </c>
      <c r="I100" s="48">
        <f t="shared" si="46"/>
        <v>236</v>
      </c>
      <c r="J100" s="48">
        <f t="shared" si="46"/>
        <v>70</v>
      </c>
      <c r="K100" s="48">
        <f t="shared" si="46"/>
        <v>38</v>
      </c>
      <c r="L100" s="48">
        <f t="shared" si="46"/>
        <v>425</v>
      </c>
      <c r="M100" s="48">
        <f t="shared" si="46"/>
        <v>3087</v>
      </c>
      <c r="N100" s="18">
        <f>SUM(N8,N13,N27,N50)</f>
        <v>118</v>
      </c>
      <c r="O100" s="18">
        <f aca="true" t="shared" si="47" ref="O100:AU100">SUM(O8,O13,O27,O50)</f>
        <v>94</v>
      </c>
      <c r="P100" s="18">
        <f t="shared" si="47"/>
        <v>90</v>
      </c>
      <c r="Q100" s="18">
        <f t="shared" si="47"/>
        <v>473</v>
      </c>
      <c r="R100" s="18">
        <f t="shared" si="47"/>
        <v>84</v>
      </c>
      <c r="S100" s="18">
        <f t="shared" si="47"/>
        <v>100</v>
      </c>
      <c r="T100" s="18">
        <f t="shared" si="47"/>
        <v>65</v>
      </c>
      <c r="U100" s="18">
        <f t="shared" si="47"/>
        <v>541</v>
      </c>
      <c r="V100" s="18">
        <f t="shared" si="47"/>
        <v>68</v>
      </c>
      <c r="W100" s="18">
        <f t="shared" si="47"/>
        <v>126</v>
      </c>
      <c r="X100" s="18">
        <f t="shared" si="47"/>
        <v>80</v>
      </c>
      <c r="Y100" s="18">
        <f t="shared" si="47"/>
        <v>476</v>
      </c>
      <c r="Z100" s="18">
        <f t="shared" si="47"/>
        <v>36</v>
      </c>
      <c r="AA100" s="18">
        <f t="shared" si="47"/>
        <v>160</v>
      </c>
      <c r="AB100" s="18">
        <f t="shared" si="47"/>
        <v>70</v>
      </c>
      <c r="AC100" s="18">
        <f t="shared" si="47"/>
        <v>484</v>
      </c>
      <c r="AD100" s="18">
        <f t="shared" si="47"/>
        <v>16</v>
      </c>
      <c r="AE100" s="18">
        <f t="shared" si="47"/>
        <v>136</v>
      </c>
      <c r="AF100" s="18">
        <f t="shared" si="47"/>
        <v>50</v>
      </c>
      <c r="AG100" s="18">
        <f t="shared" si="47"/>
        <v>548</v>
      </c>
      <c r="AH100" s="18">
        <f t="shared" si="47"/>
        <v>24</v>
      </c>
      <c r="AI100" s="18">
        <f t="shared" si="47"/>
        <v>91</v>
      </c>
      <c r="AJ100" s="18">
        <f t="shared" si="47"/>
        <v>70</v>
      </c>
      <c r="AK100" s="18">
        <f t="shared" si="47"/>
        <v>565</v>
      </c>
      <c r="AL100" s="18">
        <f t="shared" si="47"/>
        <v>30</v>
      </c>
      <c r="AM100" s="18">
        <f t="shared" si="47"/>
        <v>30</v>
      </c>
      <c r="AN100" s="18">
        <f t="shared" si="47"/>
        <v>30</v>
      </c>
      <c r="AO100" s="18">
        <f t="shared" si="47"/>
        <v>30</v>
      </c>
      <c r="AP100" s="18">
        <f t="shared" si="47"/>
        <v>30</v>
      </c>
      <c r="AQ100" s="18">
        <f t="shared" si="47"/>
        <v>30</v>
      </c>
      <c r="AR100" s="48">
        <f t="shared" si="47"/>
        <v>69</v>
      </c>
      <c r="AS100" s="48">
        <f t="shared" si="47"/>
        <v>128</v>
      </c>
      <c r="AT100" s="48">
        <f t="shared" si="47"/>
        <v>33</v>
      </c>
      <c r="AU100" s="48">
        <f t="shared" si="47"/>
        <v>59</v>
      </c>
    </row>
    <row r="101" spans="1:47" s="9" customFormat="1" ht="34.5">
      <c r="A101" s="66"/>
      <c r="B101" s="67"/>
      <c r="C101" s="6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3">
        <f>SUM(N100:Q100)</f>
        <v>775</v>
      </c>
      <c r="O101" s="54"/>
      <c r="P101" s="54"/>
      <c r="Q101" s="55"/>
      <c r="R101" s="53">
        <f>SUM(R100:U100)</f>
        <v>790</v>
      </c>
      <c r="S101" s="54"/>
      <c r="T101" s="54"/>
      <c r="U101" s="55"/>
      <c r="V101" s="53">
        <f>SUM(V100:Y100)</f>
        <v>750</v>
      </c>
      <c r="W101" s="54"/>
      <c r="X101" s="54"/>
      <c r="Y101" s="55"/>
      <c r="Z101" s="53">
        <f>SUM(Z100:AC100)</f>
        <v>750</v>
      </c>
      <c r="AA101" s="54"/>
      <c r="AB101" s="54"/>
      <c r="AC101" s="55"/>
      <c r="AD101" s="53">
        <f>SUM(AD100:AG100)</f>
        <v>750</v>
      </c>
      <c r="AE101" s="54"/>
      <c r="AF101" s="54"/>
      <c r="AG101" s="55"/>
      <c r="AH101" s="53">
        <f>SUM(AH100:AK100)</f>
        <v>750</v>
      </c>
      <c r="AI101" s="54"/>
      <c r="AJ101" s="54"/>
      <c r="AK101" s="55"/>
      <c r="AL101" s="53">
        <f>SUM(AL100:AQ100)</f>
        <v>180</v>
      </c>
      <c r="AM101" s="54"/>
      <c r="AN101" s="54"/>
      <c r="AO101" s="54"/>
      <c r="AP101" s="54"/>
      <c r="AQ101" s="54"/>
      <c r="AR101" s="49"/>
      <c r="AS101" s="49"/>
      <c r="AT101" s="49"/>
      <c r="AU101" s="49"/>
    </row>
    <row r="102" spans="1:47" s="9" customFormat="1" ht="34.5">
      <c r="A102" s="63" t="s">
        <v>150</v>
      </c>
      <c r="B102" s="64"/>
      <c r="C102" s="65"/>
      <c r="D102" s="48">
        <f>SUM(D8,D13,D27,D62)</f>
        <v>4565</v>
      </c>
      <c r="E102" s="48">
        <f aca="true" t="shared" si="48" ref="E102:M102">SUM(E8,E13,E27,E62)</f>
        <v>1478</v>
      </c>
      <c r="F102" s="48">
        <f t="shared" si="48"/>
        <v>362</v>
      </c>
      <c r="G102" s="48">
        <f t="shared" si="48"/>
        <v>691</v>
      </c>
      <c r="H102" s="48">
        <f t="shared" si="48"/>
        <v>345</v>
      </c>
      <c r="I102" s="48">
        <f t="shared" si="48"/>
        <v>236</v>
      </c>
      <c r="J102" s="48">
        <f t="shared" si="48"/>
        <v>72</v>
      </c>
      <c r="K102" s="48">
        <f t="shared" si="48"/>
        <v>38</v>
      </c>
      <c r="L102" s="48">
        <f t="shared" si="48"/>
        <v>425</v>
      </c>
      <c r="M102" s="48">
        <f t="shared" si="48"/>
        <v>3087</v>
      </c>
      <c r="N102" s="18">
        <f>SUM(N8,N13,N27,N62)</f>
        <v>118</v>
      </c>
      <c r="O102" s="18">
        <f aca="true" t="shared" si="49" ref="O102:AU102">SUM(O8,O13,O27,O62)</f>
        <v>94</v>
      </c>
      <c r="P102" s="18">
        <f t="shared" si="49"/>
        <v>90</v>
      </c>
      <c r="Q102" s="18">
        <f t="shared" si="49"/>
        <v>473</v>
      </c>
      <c r="R102" s="18">
        <f t="shared" si="49"/>
        <v>84</v>
      </c>
      <c r="S102" s="18">
        <f t="shared" si="49"/>
        <v>100</v>
      </c>
      <c r="T102" s="18">
        <f t="shared" si="49"/>
        <v>65</v>
      </c>
      <c r="U102" s="18">
        <f t="shared" si="49"/>
        <v>541</v>
      </c>
      <c r="V102" s="18">
        <f t="shared" si="49"/>
        <v>68</v>
      </c>
      <c r="W102" s="18">
        <f t="shared" si="49"/>
        <v>126</v>
      </c>
      <c r="X102" s="18">
        <f t="shared" si="49"/>
        <v>80</v>
      </c>
      <c r="Y102" s="18">
        <f t="shared" si="49"/>
        <v>476</v>
      </c>
      <c r="Z102" s="18">
        <f t="shared" si="49"/>
        <v>36</v>
      </c>
      <c r="AA102" s="18">
        <f t="shared" si="49"/>
        <v>160</v>
      </c>
      <c r="AB102" s="18">
        <f t="shared" si="49"/>
        <v>70</v>
      </c>
      <c r="AC102" s="18">
        <f t="shared" si="49"/>
        <v>484</v>
      </c>
      <c r="AD102" s="18">
        <f t="shared" si="49"/>
        <v>32</v>
      </c>
      <c r="AE102" s="18">
        <f t="shared" si="49"/>
        <v>120</v>
      </c>
      <c r="AF102" s="18">
        <f t="shared" si="49"/>
        <v>70</v>
      </c>
      <c r="AG102" s="18">
        <f t="shared" si="49"/>
        <v>528</v>
      </c>
      <c r="AH102" s="18">
        <f t="shared" si="49"/>
        <v>24</v>
      </c>
      <c r="AI102" s="18">
        <f t="shared" si="49"/>
        <v>91</v>
      </c>
      <c r="AJ102" s="18">
        <f t="shared" si="49"/>
        <v>50</v>
      </c>
      <c r="AK102" s="18">
        <f t="shared" si="49"/>
        <v>585</v>
      </c>
      <c r="AL102" s="18">
        <f t="shared" si="49"/>
        <v>30</v>
      </c>
      <c r="AM102" s="18">
        <f t="shared" si="49"/>
        <v>30</v>
      </c>
      <c r="AN102" s="18">
        <f t="shared" si="49"/>
        <v>30</v>
      </c>
      <c r="AO102" s="18">
        <f t="shared" si="49"/>
        <v>30</v>
      </c>
      <c r="AP102" s="18">
        <f t="shared" si="49"/>
        <v>30</v>
      </c>
      <c r="AQ102" s="18">
        <f t="shared" si="49"/>
        <v>30</v>
      </c>
      <c r="AR102" s="48">
        <f t="shared" si="49"/>
        <v>70</v>
      </c>
      <c r="AS102" s="48">
        <f t="shared" si="49"/>
        <v>128</v>
      </c>
      <c r="AT102" s="48">
        <f t="shared" si="49"/>
        <v>33</v>
      </c>
      <c r="AU102" s="48">
        <f t="shared" si="49"/>
        <v>59</v>
      </c>
    </row>
    <row r="103" spans="1:47" s="9" customFormat="1" ht="34.5">
      <c r="A103" s="66"/>
      <c r="B103" s="67"/>
      <c r="C103" s="68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3">
        <f>SUM(N102:Q102)</f>
        <v>775</v>
      </c>
      <c r="O103" s="54"/>
      <c r="P103" s="54"/>
      <c r="Q103" s="55"/>
      <c r="R103" s="53">
        <f>SUM(R102:U102)</f>
        <v>790</v>
      </c>
      <c r="S103" s="54"/>
      <c r="T103" s="54"/>
      <c r="U103" s="55"/>
      <c r="V103" s="53">
        <f>SUM(V102:Y102)</f>
        <v>750</v>
      </c>
      <c r="W103" s="54"/>
      <c r="X103" s="54"/>
      <c r="Y103" s="55"/>
      <c r="Z103" s="53">
        <f>SUM(Z102:AC102)</f>
        <v>750</v>
      </c>
      <c r="AA103" s="54"/>
      <c r="AB103" s="54"/>
      <c r="AC103" s="55"/>
      <c r="AD103" s="53">
        <f>SUM(AD102:AG102)</f>
        <v>750</v>
      </c>
      <c r="AE103" s="54"/>
      <c r="AF103" s="54"/>
      <c r="AG103" s="55"/>
      <c r="AH103" s="53">
        <f>SUM(AH102:AK102)</f>
        <v>750</v>
      </c>
      <c r="AI103" s="54"/>
      <c r="AJ103" s="54"/>
      <c r="AK103" s="55"/>
      <c r="AL103" s="53">
        <f>SUM(AL102:AQ102)</f>
        <v>180</v>
      </c>
      <c r="AM103" s="54"/>
      <c r="AN103" s="54"/>
      <c r="AO103" s="54"/>
      <c r="AP103" s="54"/>
      <c r="AQ103" s="54"/>
      <c r="AR103" s="49"/>
      <c r="AS103" s="49"/>
      <c r="AT103" s="49"/>
      <c r="AU103" s="49"/>
    </row>
    <row r="104" spans="1:47" s="9" customFormat="1" ht="34.5">
      <c r="A104" s="63" t="s">
        <v>158</v>
      </c>
      <c r="B104" s="64"/>
      <c r="C104" s="65"/>
      <c r="D104" s="48">
        <f>SUM(D8,D13,D27,D75)</f>
        <v>4565</v>
      </c>
      <c r="E104" s="48">
        <f aca="true" t="shared" si="50" ref="E104:M104">SUM(E8,E13,E27,E75)</f>
        <v>1478</v>
      </c>
      <c r="F104" s="48">
        <f t="shared" si="50"/>
        <v>354</v>
      </c>
      <c r="G104" s="48">
        <f t="shared" si="50"/>
        <v>699</v>
      </c>
      <c r="H104" s="48">
        <f t="shared" si="50"/>
        <v>291</v>
      </c>
      <c r="I104" s="48">
        <f t="shared" si="50"/>
        <v>306</v>
      </c>
      <c r="J104" s="48">
        <f t="shared" si="50"/>
        <v>70</v>
      </c>
      <c r="K104" s="48">
        <f t="shared" si="50"/>
        <v>32</v>
      </c>
      <c r="L104" s="48">
        <f t="shared" si="50"/>
        <v>425</v>
      </c>
      <c r="M104" s="48">
        <f t="shared" si="50"/>
        <v>3087</v>
      </c>
      <c r="N104" s="18">
        <f>SUM(N8,N13,N27,N75)</f>
        <v>118</v>
      </c>
      <c r="O104" s="18">
        <f aca="true" t="shared" si="51" ref="O104:AQ104">SUM(O8,O13,O27,O75)</f>
        <v>94</v>
      </c>
      <c r="P104" s="18">
        <f t="shared" si="51"/>
        <v>90</v>
      </c>
      <c r="Q104" s="18">
        <f t="shared" si="51"/>
        <v>473</v>
      </c>
      <c r="R104" s="18">
        <f t="shared" si="51"/>
        <v>84</v>
      </c>
      <c r="S104" s="18">
        <f t="shared" si="51"/>
        <v>100</v>
      </c>
      <c r="T104" s="18">
        <f t="shared" si="51"/>
        <v>65</v>
      </c>
      <c r="U104" s="18">
        <f t="shared" si="51"/>
        <v>541</v>
      </c>
      <c r="V104" s="18">
        <f t="shared" si="51"/>
        <v>68</v>
      </c>
      <c r="W104" s="18">
        <f t="shared" si="51"/>
        <v>126</v>
      </c>
      <c r="X104" s="18">
        <f t="shared" si="51"/>
        <v>80</v>
      </c>
      <c r="Y104" s="18">
        <f t="shared" si="51"/>
        <v>476</v>
      </c>
      <c r="Z104" s="18">
        <f t="shared" si="51"/>
        <v>36</v>
      </c>
      <c r="AA104" s="18">
        <f t="shared" si="51"/>
        <v>160</v>
      </c>
      <c r="AB104" s="18">
        <f t="shared" si="51"/>
        <v>70</v>
      </c>
      <c r="AC104" s="18">
        <f t="shared" si="51"/>
        <v>484</v>
      </c>
      <c r="AD104" s="18">
        <f t="shared" si="51"/>
        <v>32</v>
      </c>
      <c r="AE104" s="18">
        <f t="shared" si="51"/>
        <v>144</v>
      </c>
      <c r="AF104" s="18">
        <f t="shared" si="51"/>
        <v>65</v>
      </c>
      <c r="AG104" s="18">
        <f t="shared" si="51"/>
        <v>509</v>
      </c>
      <c r="AH104" s="18">
        <f t="shared" si="51"/>
        <v>16</v>
      </c>
      <c r="AI104" s="18">
        <f t="shared" si="51"/>
        <v>75</v>
      </c>
      <c r="AJ104" s="18">
        <f t="shared" si="51"/>
        <v>55</v>
      </c>
      <c r="AK104" s="18">
        <f t="shared" si="51"/>
        <v>604</v>
      </c>
      <c r="AL104" s="18">
        <f t="shared" si="51"/>
        <v>30</v>
      </c>
      <c r="AM104" s="18">
        <f t="shared" si="51"/>
        <v>30</v>
      </c>
      <c r="AN104" s="18">
        <f t="shared" si="51"/>
        <v>30</v>
      </c>
      <c r="AO104" s="18">
        <f t="shared" si="51"/>
        <v>30</v>
      </c>
      <c r="AP104" s="18">
        <f t="shared" si="51"/>
        <v>30</v>
      </c>
      <c r="AQ104" s="18">
        <f t="shared" si="51"/>
        <v>30</v>
      </c>
      <c r="AR104" s="48">
        <f>SUM(AR8,AR13,AR27,AR75)</f>
        <v>70</v>
      </c>
      <c r="AS104" s="48">
        <f>SUM(AS8,AS13,AS27,AS75)</f>
        <v>128</v>
      </c>
      <c r="AT104" s="48">
        <f>SUM(AT8,AT13,AT27,AT75)</f>
        <v>33</v>
      </c>
      <c r="AU104" s="48">
        <f>SUM(AU8,AU13,AU27,AU75)</f>
        <v>59</v>
      </c>
    </row>
    <row r="105" spans="1:47" s="9" customFormat="1" ht="34.5">
      <c r="A105" s="66"/>
      <c r="B105" s="67"/>
      <c r="C105" s="68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3">
        <f>SUM(N104:Q104)</f>
        <v>775</v>
      </c>
      <c r="O105" s="54"/>
      <c r="P105" s="54"/>
      <c r="Q105" s="55"/>
      <c r="R105" s="53">
        <f>SUM(R104:U104)</f>
        <v>790</v>
      </c>
      <c r="S105" s="54"/>
      <c r="T105" s="54"/>
      <c r="U105" s="55"/>
      <c r="V105" s="53">
        <f>SUM(V104:Y104)</f>
        <v>750</v>
      </c>
      <c r="W105" s="54"/>
      <c r="X105" s="54"/>
      <c r="Y105" s="55"/>
      <c r="Z105" s="53">
        <f>SUM(Z104:AC104)</f>
        <v>750</v>
      </c>
      <c r="AA105" s="54"/>
      <c r="AB105" s="54"/>
      <c r="AC105" s="55"/>
      <c r="AD105" s="53">
        <f>SUM(AD104:AG104)</f>
        <v>750</v>
      </c>
      <c r="AE105" s="54"/>
      <c r="AF105" s="54"/>
      <c r="AG105" s="55"/>
      <c r="AH105" s="53">
        <f>SUM(AH104:AK104)</f>
        <v>750</v>
      </c>
      <c r="AI105" s="54"/>
      <c r="AJ105" s="54"/>
      <c r="AK105" s="55"/>
      <c r="AL105" s="53">
        <f>SUM(AL104:AQ104)</f>
        <v>180</v>
      </c>
      <c r="AM105" s="54"/>
      <c r="AN105" s="54"/>
      <c r="AO105" s="54"/>
      <c r="AP105" s="54"/>
      <c r="AQ105" s="54"/>
      <c r="AR105" s="49"/>
      <c r="AS105" s="49"/>
      <c r="AT105" s="49"/>
      <c r="AU105" s="49"/>
    </row>
    <row r="106" spans="1:47" s="9" customFormat="1" ht="34.5">
      <c r="A106" s="63" t="s">
        <v>170</v>
      </c>
      <c r="B106" s="64"/>
      <c r="C106" s="65"/>
      <c r="D106" s="48">
        <f>SUM(D8,D13,D27,D87)</f>
        <v>4565</v>
      </c>
      <c r="E106" s="48">
        <f aca="true" t="shared" si="52" ref="E106:M106">SUM(E8,E13,E27,E87)</f>
        <v>1478</v>
      </c>
      <c r="F106" s="48">
        <f t="shared" si="52"/>
        <v>362</v>
      </c>
      <c r="G106" s="48">
        <f t="shared" si="52"/>
        <v>691</v>
      </c>
      <c r="H106" s="48">
        <f t="shared" si="52"/>
        <v>297</v>
      </c>
      <c r="I106" s="48">
        <f t="shared" si="52"/>
        <v>298</v>
      </c>
      <c r="J106" s="48">
        <f t="shared" si="52"/>
        <v>64</v>
      </c>
      <c r="K106" s="48">
        <f t="shared" si="52"/>
        <v>32</v>
      </c>
      <c r="L106" s="48">
        <f t="shared" si="52"/>
        <v>425</v>
      </c>
      <c r="M106" s="48">
        <f t="shared" si="52"/>
        <v>3087</v>
      </c>
      <c r="N106" s="18">
        <f>SUM(N8,N13,N27,N87)</f>
        <v>118</v>
      </c>
      <c r="O106" s="18">
        <f aca="true" t="shared" si="53" ref="O106:AQ106">SUM(O8,O13,O27,O87)</f>
        <v>94</v>
      </c>
      <c r="P106" s="18">
        <f t="shared" si="53"/>
        <v>90</v>
      </c>
      <c r="Q106" s="18">
        <f t="shared" si="53"/>
        <v>473</v>
      </c>
      <c r="R106" s="18">
        <f t="shared" si="53"/>
        <v>84</v>
      </c>
      <c r="S106" s="18">
        <f t="shared" si="53"/>
        <v>100</v>
      </c>
      <c r="T106" s="18">
        <f t="shared" si="53"/>
        <v>65</v>
      </c>
      <c r="U106" s="18">
        <f t="shared" si="53"/>
        <v>541</v>
      </c>
      <c r="V106" s="18">
        <f t="shared" si="53"/>
        <v>68</v>
      </c>
      <c r="W106" s="18">
        <f t="shared" si="53"/>
        <v>126</v>
      </c>
      <c r="X106" s="18">
        <f t="shared" si="53"/>
        <v>80</v>
      </c>
      <c r="Y106" s="18">
        <f t="shared" si="53"/>
        <v>476</v>
      </c>
      <c r="Z106" s="18">
        <f t="shared" si="53"/>
        <v>36</v>
      </c>
      <c r="AA106" s="18">
        <f t="shared" si="53"/>
        <v>160</v>
      </c>
      <c r="AB106" s="18">
        <f t="shared" si="53"/>
        <v>70</v>
      </c>
      <c r="AC106" s="18">
        <f t="shared" si="53"/>
        <v>484</v>
      </c>
      <c r="AD106" s="18">
        <f t="shared" si="53"/>
        <v>32</v>
      </c>
      <c r="AE106" s="18">
        <f t="shared" si="53"/>
        <v>120</v>
      </c>
      <c r="AF106" s="18">
        <f t="shared" si="53"/>
        <v>75</v>
      </c>
      <c r="AG106" s="18">
        <f t="shared" si="53"/>
        <v>523</v>
      </c>
      <c r="AH106" s="18">
        <f t="shared" si="53"/>
        <v>24</v>
      </c>
      <c r="AI106" s="18">
        <f t="shared" si="53"/>
        <v>91</v>
      </c>
      <c r="AJ106" s="18">
        <f t="shared" si="53"/>
        <v>45</v>
      </c>
      <c r="AK106" s="18">
        <f t="shared" si="53"/>
        <v>590</v>
      </c>
      <c r="AL106" s="18">
        <f t="shared" si="53"/>
        <v>30</v>
      </c>
      <c r="AM106" s="18">
        <f t="shared" si="53"/>
        <v>30</v>
      </c>
      <c r="AN106" s="18">
        <f t="shared" si="53"/>
        <v>30</v>
      </c>
      <c r="AO106" s="18">
        <f t="shared" si="53"/>
        <v>30</v>
      </c>
      <c r="AP106" s="18">
        <f t="shared" si="53"/>
        <v>30</v>
      </c>
      <c r="AQ106" s="18">
        <f t="shared" si="53"/>
        <v>30</v>
      </c>
      <c r="AR106" s="48">
        <f>SUM(AR8,AR13,AR27,AR87)</f>
        <v>70</v>
      </c>
      <c r="AS106" s="48">
        <f>SUM(AS8,AS13,AS27,AS87)</f>
        <v>128</v>
      </c>
      <c r="AT106" s="48">
        <f>SUM(AT8,AT13,AT27,AT87)</f>
        <v>33</v>
      </c>
      <c r="AU106" s="48">
        <f>SUM(AU8,AU13,AU27,AU87)</f>
        <v>59</v>
      </c>
    </row>
    <row r="107" spans="1:47" s="9" customFormat="1" ht="34.5">
      <c r="A107" s="66"/>
      <c r="B107" s="67"/>
      <c r="C107" s="68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3">
        <f>SUM(N106:Q106)</f>
        <v>775</v>
      </c>
      <c r="O107" s="54"/>
      <c r="P107" s="54"/>
      <c r="Q107" s="55"/>
      <c r="R107" s="53">
        <f>SUM(R106:U106)</f>
        <v>790</v>
      </c>
      <c r="S107" s="54"/>
      <c r="T107" s="54"/>
      <c r="U107" s="55"/>
      <c r="V107" s="53">
        <f>SUM(V106:Y106)</f>
        <v>750</v>
      </c>
      <c r="W107" s="54"/>
      <c r="X107" s="54"/>
      <c r="Y107" s="55"/>
      <c r="Z107" s="53">
        <f>SUM(Z106:AC106)</f>
        <v>750</v>
      </c>
      <c r="AA107" s="54"/>
      <c r="AB107" s="54"/>
      <c r="AC107" s="55"/>
      <c r="AD107" s="53">
        <f>SUM(AD106:AG106)</f>
        <v>750</v>
      </c>
      <c r="AE107" s="54"/>
      <c r="AF107" s="54"/>
      <c r="AG107" s="55"/>
      <c r="AH107" s="53">
        <f>SUM(AH106:AK106)</f>
        <v>750</v>
      </c>
      <c r="AI107" s="54"/>
      <c r="AJ107" s="54"/>
      <c r="AK107" s="55"/>
      <c r="AL107" s="53">
        <f>SUM(AL106:AQ106)</f>
        <v>180</v>
      </c>
      <c r="AM107" s="54"/>
      <c r="AN107" s="54"/>
      <c r="AO107" s="54"/>
      <c r="AP107" s="54"/>
      <c r="AQ107" s="54"/>
      <c r="AR107" s="49"/>
      <c r="AS107" s="49"/>
      <c r="AT107" s="49"/>
      <c r="AU107" s="49"/>
    </row>
    <row r="109" spans="6:9" ht="34.5">
      <c r="F109" s="28"/>
      <c r="G109" s="28"/>
      <c r="I109" s="28"/>
    </row>
    <row r="110" spans="6:37" ht="34.5">
      <c r="F110" s="35"/>
      <c r="G110" s="28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6:19" ht="34.5">
      <c r="F111" s="35"/>
      <c r="P111" s="32"/>
      <c r="S111" s="32"/>
    </row>
    <row r="112" spans="6:37" ht="34.5">
      <c r="F112" s="35"/>
      <c r="I112" s="28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ht="34.5">
      <c r="F113" s="35"/>
    </row>
    <row r="114" spans="6:37" ht="34.5">
      <c r="F114" s="36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6:7" ht="34.5">
      <c r="F115" s="28"/>
      <c r="G115" s="28"/>
    </row>
    <row r="116" spans="6:37" ht="34.5">
      <c r="F116" s="28"/>
      <c r="G116" s="28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21" ht="34.5">
      <c r="G121" s="28"/>
    </row>
  </sheetData>
  <sheetProtection/>
  <mergeCells count="126">
    <mergeCell ref="AR100:AR101"/>
    <mergeCell ref="AL4:AU4"/>
    <mergeCell ref="AL5:AQ5"/>
    <mergeCell ref="N4:AK4"/>
    <mergeCell ref="N6:Q6"/>
    <mergeCell ref="R6:U6"/>
    <mergeCell ref="V6:Y6"/>
    <mergeCell ref="AD5:AK5"/>
    <mergeCell ref="AL101:AQ101"/>
    <mergeCell ref="AO6:AO7"/>
    <mergeCell ref="J5:J7"/>
    <mergeCell ref="L5:L7"/>
    <mergeCell ref="Z101:AC101"/>
    <mergeCell ref="M100:M101"/>
    <mergeCell ref="AD6:AG6"/>
    <mergeCell ref="AH101:AK101"/>
    <mergeCell ref="K5:K7"/>
    <mergeCell ref="L100:L101"/>
    <mergeCell ref="R101:U101"/>
    <mergeCell ref="V5:AC5"/>
    <mergeCell ref="AL6:AL7"/>
    <mergeCell ref="AU6:AU7"/>
    <mergeCell ref="AR6:AR7"/>
    <mergeCell ref="AS6:AS7"/>
    <mergeCell ref="AM6:AM7"/>
    <mergeCell ref="AQ6:AQ7"/>
    <mergeCell ref="AP6:AP7"/>
    <mergeCell ref="AT6:AT7"/>
    <mergeCell ref="AN6:AN7"/>
    <mergeCell ref="F100:F101"/>
    <mergeCell ref="AR5:AU5"/>
    <mergeCell ref="F5:F7"/>
    <mergeCell ref="G100:G101"/>
    <mergeCell ref="AU100:AU101"/>
    <mergeCell ref="Z6:AC6"/>
    <mergeCell ref="G5:G7"/>
    <mergeCell ref="AH6:AK6"/>
    <mergeCell ref="J100:J101"/>
    <mergeCell ref="AD101:AG101"/>
    <mergeCell ref="A1:M1"/>
    <mergeCell ref="A4:A7"/>
    <mergeCell ref="C4:C7"/>
    <mergeCell ref="D4:M4"/>
    <mergeCell ref="B4:B7"/>
    <mergeCell ref="E5:E7"/>
    <mergeCell ref="I5:I7"/>
    <mergeCell ref="D5:D7"/>
    <mergeCell ref="H5:H7"/>
    <mergeCell ref="M5:M7"/>
    <mergeCell ref="K102:K103"/>
    <mergeCell ref="N103:Q103"/>
    <mergeCell ref="K100:K101"/>
    <mergeCell ref="V101:Y101"/>
    <mergeCell ref="V103:Y103"/>
    <mergeCell ref="L102:L103"/>
    <mergeCell ref="R103:U103"/>
    <mergeCell ref="N5:U5"/>
    <mergeCell ref="AD103:AG103"/>
    <mergeCell ref="AH103:AK103"/>
    <mergeCell ref="M104:M105"/>
    <mergeCell ref="AD105:AG105"/>
    <mergeCell ref="V105:Y105"/>
    <mergeCell ref="Z105:AC105"/>
    <mergeCell ref="N105:Q105"/>
    <mergeCell ref="R105:U105"/>
    <mergeCell ref="M102:M103"/>
    <mergeCell ref="I102:I103"/>
    <mergeCell ref="I100:I101"/>
    <mergeCell ref="N101:Q101"/>
    <mergeCell ref="J102:J103"/>
    <mergeCell ref="A102:C103"/>
    <mergeCell ref="D102:D103"/>
    <mergeCell ref="E102:E103"/>
    <mergeCell ref="F102:F103"/>
    <mergeCell ref="H100:H101"/>
    <mergeCell ref="G102:G103"/>
    <mergeCell ref="H102:H103"/>
    <mergeCell ref="A100:C101"/>
    <mergeCell ref="D100:D101"/>
    <mergeCell ref="E100:E101"/>
    <mergeCell ref="K106:K107"/>
    <mergeCell ref="A104:C105"/>
    <mergeCell ref="D104:D105"/>
    <mergeCell ref="E104:E105"/>
    <mergeCell ref="F104:F105"/>
    <mergeCell ref="G104:G105"/>
    <mergeCell ref="H106:H107"/>
    <mergeCell ref="K104:K105"/>
    <mergeCell ref="H104:H105"/>
    <mergeCell ref="V107:Y107"/>
    <mergeCell ref="Z107:AC107"/>
    <mergeCell ref="I106:I107"/>
    <mergeCell ref="J106:J107"/>
    <mergeCell ref="I104:I105"/>
    <mergeCell ref="J104:J105"/>
    <mergeCell ref="L104:L105"/>
    <mergeCell ref="AT100:AT101"/>
    <mergeCell ref="AS100:AS101"/>
    <mergeCell ref="AS102:AS103"/>
    <mergeCell ref="A106:C107"/>
    <mergeCell ref="D106:D107"/>
    <mergeCell ref="E106:E107"/>
    <mergeCell ref="F106:F107"/>
    <mergeCell ref="G106:G107"/>
    <mergeCell ref="AR102:AR103"/>
    <mergeCell ref="AR104:AR105"/>
    <mergeCell ref="AT102:AT103"/>
    <mergeCell ref="L106:L107"/>
    <mergeCell ref="M106:M107"/>
    <mergeCell ref="AD107:AG107"/>
    <mergeCell ref="N107:Q107"/>
    <mergeCell ref="R107:U107"/>
    <mergeCell ref="AH107:AK107"/>
    <mergeCell ref="AS106:AS107"/>
    <mergeCell ref="Z103:AC103"/>
    <mergeCell ref="AT106:AT107"/>
    <mergeCell ref="AL105:AQ105"/>
    <mergeCell ref="AH105:AK105"/>
    <mergeCell ref="AL103:AQ103"/>
    <mergeCell ref="AU106:AU107"/>
    <mergeCell ref="AR106:AR107"/>
    <mergeCell ref="AL107:AQ107"/>
    <mergeCell ref="AU104:AU105"/>
    <mergeCell ref="AS104:AS105"/>
    <mergeCell ref="AU102:AU103"/>
    <mergeCell ref="AT104:AT10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2017-03-09T12:13:23Z</cp:lastPrinted>
  <dcterms:created xsi:type="dcterms:W3CDTF">2000-08-09T08:42:37Z</dcterms:created>
  <dcterms:modified xsi:type="dcterms:W3CDTF">2018-04-09T10:35:58Z</dcterms:modified>
  <cp:category/>
  <cp:version/>
  <cp:contentType/>
  <cp:contentStatus/>
</cp:coreProperties>
</file>