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'zalacznik_nr_2'!$A$1:$AV$97</definedName>
    <definedName name="_xlnm.Print_Area" localSheetId="2">'zalacznik_nr_3'!$A$1:$AV$97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<sst xmlns="http://schemas.openxmlformats.org/spreadsheetml/2006/main" count="825" uniqueCount="238">
  <si>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</si>
  <si>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</si>
  <si>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</si>
  <si>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</si>
  <si>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</si>
  <si>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</si>
  <si>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</si>
  <si>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</si>
  <si>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</si>
  <si>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</si>
  <si>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</si>
  <si>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</si>
  <si>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</si>
  <si>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</si>
  <si>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</si>
  <si>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</si>
  <si>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</si>
  <si>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</si>
  <si>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</si>
  <si>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</si>
  <si>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</si>
  <si>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</si>
  <si>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</si>
  <si>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</si>
  <si>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D3.</t>
  </si>
  <si>
    <t>16.</t>
  </si>
  <si>
    <t>17.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</si>
  <si>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</si>
  <si>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</si>
  <si>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</si>
  <si>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</si>
  <si>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</si>
  <si>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</si>
  <si>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</si>
  <si>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</si>
  <si>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</si>
  <si>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</si>
  <si>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</si>
  <si>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</si>
  <si>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</si>
  <si>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</si>
  <si>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</si>
  <si>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</si>
  <si>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</si>
  <si>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</si>
  <si>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</si>
  <si>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</si>
  <si>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</si>
  <si>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</si>
  <si>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</si>
  <si>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</si>
  <si>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</si>
  <si>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</si>
  <si>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</si>
  <si>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</si>
  <si>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</si>
  <si>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</si>
  <si>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</si>
  <si>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</si>
  <si>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</si>
  <si>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</si>
  <si>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</si>
  <si>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</si>
  <si>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</si>
  <si>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</si>
  <si>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</si>
  <si>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</si>
  <si>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</si>
  <si>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</si>
  <si>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</si>
  <si>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</si>
  <si>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</si>
  <si>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</si>
  <si>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</si>
  <si>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</si>
  <si>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</si>
  <si>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</si>
  <si>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</si>
  <si>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</si>
  <si>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</si>
  <si>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</si>
  <si>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</si>
  <si>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</si>
  <si>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</si>
  <si>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</si>
  <si>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</si>
  <si>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</si>
  <si>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</si>
  <si>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</si>
  <si>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</si>
  <si>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</si>
  <si>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</si>
  <si>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</si>
  <si>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</si>
  <si>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</si>
  <si>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</si>
  <si>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</si>
  <si>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</si>
  <si>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</si>
  <si>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</si>
  <si>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</si>
  <si>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</si>
  <si>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</si>
  <si>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</si>
  <si>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</si>
  <si>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</si>
  <si>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</si>
  <si>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</si>
  <si>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</si>
  <si>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zajęcia do wyboru</t>
  </si>
  <si>
    <t>w</t>
  </si>
  <si>
    <t>zp</t>
  </si>
  <si>
    <t>@</t>
  </si>
  <si>
    <t>pw</t>
  </si>
  <si>
    <t>A.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</si>
  <si>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</si>
  <si>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</si>
  <si>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</si>
  <si>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</si>
  <si>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</si>
  <si>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</si>
  <si>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</si>
  <si>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</si>
  <si>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</si>
  <si>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</si>
  <si>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</si>
  <si>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</si>
  <si>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</si>
  <si>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</si>
  <si>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</si>
  <si>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</si>
  <si>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</si>
  <si>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</si>
  <si>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</si>
  <si>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</si>
  <si>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</si>
  <si>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</si>
  <si>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</si>
  <si>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</si>
  <si>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</si>
  <si>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</si>
  <si>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</si>
  <si>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</si>
  <si>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</si>
  <si>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</si>
  <si>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</si>
  <si>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</si>
  <si>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</si>
  <si>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</si>
  <si>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</si>
  <si>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</si>
  <si>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</si>
  <si>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</si>
  <si>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Metody i techniki studiowania</t>
  </si>
  <si>
    <t>Nauka o państwie i prawie</t>
  </si>
  <si>
    <t>Nauka o administracji</t>
  </si>
  <si>
    <r>
      <t>E/</t>
    </r>
    <r>
      <rPr>
        <sz val="20"/>
        <rFont val="Verdana"/>
        <family val="2"/>
      </rPr>
      <t>1</t>
    </r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</si>
  <si>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</si>
  <si>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</si>
  <si>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</si>
  <si>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</si>
  <si>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</si>
  <si>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</si>
  <si>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</si>
  <si>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</si>
  <si>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</si>
  <si>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</si>
  <si>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</si>
  <si>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</si>
  <si>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</si>
  <si>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</si>
  <si>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</si>
  <si>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</si>
  <si>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</si>
  <si>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</si>
  <si>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</si>
  <si>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</si>
  <si>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</si>
  <si>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</si>
  <si>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</si>
  <si>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</si>
  <si>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</si>
  <si>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</si>
  <si>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</si>
  <si>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K_K01</t>
  </si>
  <si>
    <t>K_K02</t>
  </si>
  <si>
    <t>K_K03</t>
  </si>
  <si>
    <t>K_K04</t>
  </si>
  <si>
    <t>K_K05</t>
  </si>
  <si>
    <t>K_K06</t>
  </si>
  <si>
    <t>K_K07</t>
  </si>
  <si>
    <t>Suma</t>
  </si>
  <si>
    <t xml:space="preserve">A. </t>
  </si>
  <si>
    <t xml:space="preserve">Nauka o państwie i prawie </t>
  </si>
  <si>
    <t>Praktyka ochrony, bezpieczeństwa i zarządzania kryzysowego*</t>
  </si>
  <si>
    <t>MODUŁ KSZTAŁCENIA SPECJALNOŚCIOWEGO (BPSL)*</t>
  </si>
  <si>
    <t>Suma BPSL</t>
  </si>
  <si>
    <t>Suma FUU</t>
  </si>
  <si>
    <t>Suma ZBI</t>
  </si>
  <si>
    <t>Suma ZKBP</t>
  </si>
  <si>
    <t>Zal/1,2</t>
  </si>
  <si>
    <r>
      <t xml:space="preserve">3.4.1. Matryca efektów uczenia się </t>
    </r>
    <r>
      <rPr>
        <sz val="8"/>
        <rFont val="Verdana"/>
        <family val="2"/>
      </rPr>
      <t>(załącznik nr 1)</t>
    </r>
  </si>
  <si>
    <t>P6S_WG</t>
  </si>
  <si>
    <t>P6S_WK</t>
  </si>
  <si>
    <t>P6S_UW</t>
  </si>
  <si>
    <t>P6S_UK</t>
  </si>
  <si>
    <t>P6S_UO</t>
  </si>
  <si>
    <t>P6S_UU</t>
  </si>
  <si>
    <t>P6S_KK</t>
  </si>
  <si>
    <t>P6S_KO</t>
  </si>
  <si>
    <t>P6S_KR</t>
  </si>
  <si>
    <t>P6S_UW P6S_UK</t>
  </si>
  <si>
    <t>P6S_KO P6S_KR</t>
  </si>
  <si>
    <t>W</t>
  </si>
  <si>
    <t>U</t>
  </si>
  <si>
    <t>K</t>
  </si>
  <si>
    <t>Pierwsza pomoc przedmedyczna</t>
  </si>
  <si>
    <t>Synteza wiedzy i umiejętności z zakresu bezpieczeństwa i systemów ochrony</t>
  </si>
  <si>
    <t>18.</t>
  </si>
  <si>
    <t>Projekt dyplomowy</t>
  </si>
  <si>
    <t>19.</t>
  </si>
  <si>
    <t xml:space="preserve">15. </t>
  </si>
  <si>
    <t>English for Law Enforcement</t>
  </si>
  <si>
    <t>Zo/5,6</t>
  </si>
  <si>
    <t>zajęcia kształtujące umiejętności praktyczne</t>
  </si>
  <si>
    <t>zajęcia z dziedziny nauk hum. lub społ.</t>
  </si>
  <si>
    <t>ECTS</t>
  </si>
  <si>
    <t>Zal/2</t>
  </si>
  <si>
    <t>Projekt dyplomowy*</t>
  </si>
  <si>
    <t>Wychowanie fizyczne* (tylko na studiach stacjonarnych)</t>
  </si>
  <si>
    <t>Synteza wiedzy i umiejętności z zakresu bezpieczeństwa wewnętrznego</t>
  </si>
  <si>
    <t>Zal/1</t>
  </si>
  <si>
    <t>zajęcia z bezpośrednim udziałem</t>
  </si>
  <si>
    <t>Zo/2,3,4,5,6</t>
  </si>
  <si>
    <t>Język angielski</t>
  </si>
  <si>
    <r>
      <t xml:space="preserve">Język </t>
    </r>
    <r>
      <rPr>
        <sz val="20"/>
        <rFont val="Verdana"/>
        <family val="2"/>
      </rPr>
      <t>angielski</t>
    </r>
  </si>
  <si>
    <t>K_U13</t>
  </si>
  <si>
    <t>K_U14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</si>
</sst>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10"/>
      <name val="Verdana"/>
      <family val="2"/>
    </font>
    <font>
      <sz val="8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6.5"/>
      <color indexed="10"/>
      <name val="Verdana"/>
      <family val="2"/>
    </font>
    <font>
      <b/>
      <sz val="8"/>
      <name val="Verdana"/>
      <family val="2"/>
    </font>
    <font>
      <b/>
      <sz val="22"/>
      <name val="Verdana"/>
      <family val="2"/>
    </font>
    <font>
      <sz val="22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7.5"/>
      <color indexed="8"/>
      <name val="Verdana"/>
      <family val="2"/>
    </font>
    <font>
      <sz val="28"/>
      <color indexed="10"/>
      <name val="Arial Narrow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6.5"/>
      <color theme="1"/>
      <name val="Verdana"/>
      <family val="2"/>
    </font>
    <font>
      <sz val="6.5"/>
      <color rgb="FFFF0000"/>
      <name val="Verdana"/>
      <family val="2"/>
    </font>
    <font>
      <sz val="7.5"/>
      <color theme="1"/>
      <name val="Verdana"/>
      <family val="2"/>
    </font>
    <font>
      <sz val="28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medium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12" fillId="37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5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textRotation="90" wrapText="1"/>
    </xf>
    <xf numFmtId="0" fontId="20" fillId="33" borderId="10" xfId="0" applyFont="1" applyFill="1" applyBorder="1" applyAlignment="1">
      <alignment horizontal="center" vertical="center" textRotation="90"/>
    </xf>
    <xf numFmtId="0" fontId="20" fillId="33" borderId="14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20" fillId="36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21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69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horizontal="center" vertical="center"/>
    </xf>
    <xf numFmtId="0" fontId="70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vertical="center" wrapText="1"/>
    </xf>
    <xf numFmtId="0" fontId="21" fillId="37" borderId="10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textRotation="90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17" fillId="38" borderId="13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24" fillId="26" borderId="10" xfId="0" applyFont="1" applyFill="1" applyBorder="1" applyAlignment="1">
      <alignment horizontal="center" vertical="center"/>
    </xf>
    <xf numFmtId="0" fontId="24" fillId="26" borderId="17" xfId="0" applyFont="1" applyFill="1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/>
    </xf>
    <xf numFmtId="0" fontId="24" fillId="26" borderId="1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17" fillId="0" borderId="18" xfId="0" applyFont="1" applyBorder="1" applyAlignment="1">
      <alignment/>
    </xf>
    <xf numFmtId="0" fontId="20" fillId="38" borderId="10" xfId="0" applyFont="1" applyFill="1" applyBorder="1" applyAlignment="1">
      <alignment horizontal="center" vertical="center"/>
    </xf>
    <xf numFmtId="0" fontId="24" fillId="38" borderId="17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8" borderId="16" xfId="0" applyFont="1" applyFill="1" applyBorder="1" applyAlignment="1">
      <alignment horizontal="center" vertical="center"/>
    </xf>
    <xf numFmtId="3" fontId="12" fillId="35" borderId="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0" fontId="11" fillId="37" borderId="0" xfId="0" applyFont="1" applyFill="1" applyBorder="1" applyAlignment="1">
      <alignment vertical="center"/>
    </xf>
    <xf numFmtId="3" fontId="10" fillId="37" borderId="0" xfId="0" applyNumberFormat="1" applyFont="1" applyFill="1" applyBorder="1" applyAlignment="1">
      <alignment horizontal="center" vertical="center"/>
    </xf>
    <xf numFmtId="3" fontId="12" fillId="31" borderId="10" xfId="0" applyNumberFormat="1" applyFont="1" applyFill="1" applyBorder="1" applyAlignment="1">
      <alignment horizontal="center" vertical="center"/>
    </xf>
    <xf numFmtId="3" fontId="49" fillId="31" borderId="10" xfId="51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31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0" fillId="38" borderId="10" xfId="0" applyNumberFormat="1" applyFont="1" applyFill="1" applyBorder="1" applyAlignment="1">
      <alignment horizontal="center" vertical="center" wrapText="1"/>
    </xf>
    <xf numFmtId="3" fontId="12" fillId="31" borderId="12" xfId="0" applyNumberFormat="1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 wrapText="1"/>
    </xf>
    <xf numFmtId="0" fontId="20" fillId="38" borderId="10" xfId="0" applyFont="1" applyFill="1" applyBorder="1" applyAlignment="1">
      <alignment horizontal="center" vertical="center" textRotation="90"/>
    </xf>
    <xf numFmtId="0" fontId="12" fillId="0" borderId="10" xfId="0" applyFont="1" applyFill="1" applyBorder="1" applyAlignment="1">
      <alignment horizontal="center" vertical="center" wrapText="1"/>
    </xf>
    <xf numFmtId="0" fontId="24" fillId="26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38" borderId="10" xfId="0" applyFont="1" applyFill="1" applyBorder="1" applyAlignment="1">
      <alignment horizontal="center" vertical="center" textRotation="90"/>
    </xf>
    <xf numFmtId="0" fontId="24" fillId="26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4" fillId="26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38" borderId="24" xfId="0" applyFont="1" applyFill="1" applyBorder="1" applyAlignment="1">
      <alignment horizontal="center" vertical="center" textRotation="90" wrapText="1"/>
    </xf>
    <xf numFmtId="0" fontId="20" fillId="38" borderId="18" xfId="0" applyFont="1" applyFill="1" applyBorder="1" applyAlignment="1">
      <alignment horizontal="center" vertical="center" textRotation="90" wrapText="1"/>
    </xf>
    <xf numFmtId="0" fontId="20" fillId="38" borderId="10" xfId="0" applyFont="1" applyFill="1" applyBorder="1" applyAlignment="1">
      <alignment horizontal="center" vertical="center" textRotation="90" wrapText="1"/>
    </xf>
    <xf numFmtId="0" fontId="20" fillId="37" borderId="1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24" fillId="26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vertical="center" textRotation="90" wrapText="1"/>
    </xf>
    <xf numFmtId="0" fontId="26" fillId="38" borderId="26" xfId="0" applyFont="1" applyFill="1" applyBorder="1" applyAlignment="1">
      <alignment horizontal="center" vertical="center" textRotation="90" wrapText="1"/>
    </xf>
    <xf numFmtId="0" fontId="26" fillId="38" borderId="14" xfId="0" applyFont="1" applyFill="1" applyBorder="1" applyAlignment="1">
      <alignment horizontal="center" vertical="center" textRotation="90" wrapText="1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3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29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2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3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4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5" name="Line 11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7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8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9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0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1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2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3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4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5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3</xdr:col>
      <xdr:colOff>219075</xdr:colOff>
      <xdr:row>55</xdr:row>
      <xdr:rowOff>0</xdr:rowOff>
    </xdr:to>
    <xdr:sp>
      <xdr:nvSpPr>
        <xdr:cNvPr id="16" name="Line 6"/>
        <xdr:cNvSpPr>
          <a:spLocks/>
        </xdr:cNvSpPr>
      </xdr:nvSpPr>
      <xdr:spPr>
        <a:xfrm>
          <a:off x="4219575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7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8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19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0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0</xdr:colOff>
      <xdr:row>55</xdr:row>
      <xdr:rowOff>0</xdr:rowOff>
    </xdr:to>
    <xdr:sp>
      <xdr:nvSpPr>
        <xdr:cNvPr id="21" name="Line 7"/>
        <xdr:cNvSpPr>
          <a:spLocks/>
        </xdr:cNvSpPr>
      </xdr:nvSpPr>
      <xdr:spPr>
        <a:xfrm>
          <a:off x="40005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2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3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4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5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6" name="Line 11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7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28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29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0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1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2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3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4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5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6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55</xdr:row>
      <xdr:rowOff>0</xdr:rowOff>
    </xdr:from>
    <xdr:to>
      <xdr:col>23</xdr:col>
      <xdr:colOff>209550</xdr:colOff>
      <xdr:row>55</xdr:row>
      <xdr:rowOff>0</xdr:rowOff>
    </xdr:to>
    <xdr:sp>
      <xdr:nvSpPr>
        <xdr:cNvPr id="37" name="Line 6"/>
        <xdr:cNvSpPr>
          <a:spLocks/>
        </xdr:cNvSpPr>
      </xdr:nvSpPr>
      <xdr:spPr>
        <a:xfrm>
          <a:off x="8601075" y="7877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8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39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0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1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23</xdr:col>
      <xdr:colOff>0</xdr:colOff>
      <xdr:row>55</xdr:row>
      <xdr:rowOff>0</xdr:rowOff>
    </xdr:to>
    <xdr:sp>
      <xdr:nvSpPr>
        <xdr:cNvPr id="42" name="Line 7"/>
        <xdr:cNvSpPr>
          <a:spLocks/>
        </xdr:cNvSpPr>
      </xdr:nvSpPr>
      <xdr:spPr>
        <a:xfrm>
          <a:off x="8382000" y="78771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3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4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5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6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7" name="Line 11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8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49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0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1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2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3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4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5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6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7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8" name="Line 6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59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0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1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2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55</xdr:row>
      <xdr:rowOff>0</xdr:rowOff>
    </xdr:from>
    <xdr:to>
      <xdr:col>38</xdr:col>
      <xdr:colOff>0</xdr:colOff>
      <xdr:row>55</xdr:row>
      <xdr:rowOff>0</xdr:rowOff>
    </xdr:to>
    <xdr:sp>
      <xdr:nvSpPr>
        <xdr:cNvPr id="63" name="Line 7"/>
        <xdr:cNvSpPr>
          <a:spLocks/>
        </xdr:cNvSpPr>
      </xdr:nvSpPr>
      <xdr:spPr>
        <a:xfrm>
          <a:off x="12211050" y="787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83"/>
  <sheetViews>
    <sheetView tabSelected="1" zoomScale="90" zoomScaleNormal="90" zoomScalePageLayoutView="0" workbookViewId="0" topLeftCell="A1">
      <pane xSplit="2" ySplit="5" topLeftCell="C6" activePane="bottomRight" state="frozen"/>
      <selection pane="topLeft" activeCell="A1" sqref="A1"/>
      <selection pane="topRight" activeCell="AK1" sqref="AK1"/>
      <selection pane="bottomLeft" activeCell="A10" sqref="A10"/>
      <selection pane="bottomRight" activeCell="B4" sqref="B4:B5"/>
    </sheetView>
  </sheetViews>
  <sheetFormatPr defaultColWidth="9.125" defaultRowHeight="12.75"/>
  <cols>
    <col min="1" max="1" width="4.125" style="43" customWidth="1"/>
    <col min="2" max="2" width="48.375" style="43" customWidth="1"/>
    <col min="3" max="24" width="2.875" style="43" customWidth="1"/>
    <col min="25" max="25" width="4.00390625" style="43" customWidth="1"/>
    <col min="26" max="34" width="2.875" style="43" customWidth="1"/>
    <col min="35" max="35" width="4.50390625" style="43" customWidth="1"/>
    <col min="36" max="37" width="2.875" style="43" customWidth="1"/>
    <col min="38" max="38" width="4.375" style="43" customWidth="1"/>
    <col min="39" max="39" width="4.875" style="43" bestFit="1" customWidth="1"/>
    <col min="40" max="40" width="7.375" style="43" bestFit="1" customWidth="1"/>
    <col min="41" max="42" width="4.50390625" style="43" bestFit="1" customWidth="1"/>
    <col min="43" max="44" width="3.00390625" style="43" bestFit="1" customWidth="1"/>
    <col min="45" max="51" width="3.125" style="43" bestFit="1" customWidth="1"/>
    <col min="52" max="52" width="3.00390625" style="43" bestFit="1" customWidth="1"/>
    <col min="53" max="54" width="2.50390625" style="43" bestFit="1" customWidth="1"/>
    <col min="55" max="16384" width="9.125" style="43" customWidth="1"/>
  </cols>
  <sheetData>
    <row r="1" spans="1:8" ht="12">
      <c r="A1" s="42" t="s">
        <v>201</v>
      </c>
      <c r="B1" s="60"/>
      <c r="C1" s="61"/>
      <c r="D1" s="61"/>
      <c r="H1" s="44"/>
    </row>
    <row r="2" spans="1:8" ht="9.75">
      <c r="A2" s="45" t="s">
        <v>21</v>
      </c>
      <c r="B2" s="60"/>
      <c r="C2" s="61"/>
      <c r="D2" s="61"/>
      <c r="H2" s="44"/>
    </row>
    <row r="3" spans="1:22" ht="9.75" customHeight="1" thickBot="1">
      <c r="A3" s="46"/>
      <c r="B3" s="47"/>
      <c r="C3" s="48"/>
      <c r="D3" s="49"/>
      <c r="E3" s="48"/>
      <c r="F3" s="48"/>
      <c r="G3" s="48"/>
      <c r="H3" s="48"/>
      <c r="I3" s="48"/>
      <c r="J3" s="49"/>
      <c r="K3" s="49"/>
      <c r="L3" s="49"/>
      <c r="M3" s="49"/>
      <c r="O3" s="49"/>
      <c r="P3" s="49"/>
      <c r="Q3" s="49"/>
      <c r="R3" s="49"/>
      <c r="S3" s="49"/>
      <c r="T3" s="49"/>
      <c r="U3" s="49"/>
      <c r="V3" s="49"/>
    </row>
    <row r="4" spans="1:54" ht="56.25" customHeight="1">
      <c r="A4" s="132" t="s">
        <v>6</v>
      </c>
      <c r="B4" s="132" t="s">
        <v>7</v>
      </c>
      <c r="C4" s="71" t="s">
        <v>202</v>
      </c>
      <c r="D4" s="71" t="s">
        <v>202</v>
      </c>
      <c r="E4" s="71" t="s">
        <v>202</v>
      </c>
      <c r="F4" s="71" t="s">
        <v>202</v>
      </c>
      <c r="G4" s="71" t="s">
        <v>202</v>
      </c>
      <c r="H4" s="71" t="s">
        <v>202</v>
      </c>
      <c r="I4" s="71" t="s">
        <v>202</v>
      </c>
      <c r="J4" s="71" t="s">
        <v>202</v>
      </c>
      <c r="K4" s="71" t="s">
        <v>202</v>
      </c>
      <c r="L4" s="71" t="s">
        <v>202</v>
      </c>
      <c r="M4" s="71" t="s">
        <v>203</v>
      </c>
      <c r="N4" s="71" t="s">
        <v>202</v>
      </c>
      <c r="O4" s="71" t="s">
        <v>202</v>
      </c>
      <c r="P4" s="71" t="s">
        <v>203</v>
      </c>
      <c r="Q4" s="71" t="s">
        <v>202</v>
      </c>
      <c r="R4" s="72" t="s">
        <v>204</v>
      </c>
      <c r="S4" s="72" t="s">
        <v>204</v>
      </c>
      <c r="T4" s="72" t="s">
        <v>204</v>
      </c>
      <c r="U4" s="72" t="s">
        <v>204</v>
      </c>
      <c r="V4" s="72" t="s">
        <v>204</v>
      </c>
      <c r="W4" s="72" t="s">
        <v>204</v>
      </c>
      <c r="X4" s="72" t="s">
        <v>204</v>
      </c>
      <c r="Y4" s="71" t="s">
        <v>211</v>
      </c>
      <c r="Z4" s="72" t="s">
        <v>204</v>
      </c>
      <c r="AA4" s="72" t="s">
        <v>205</v>
      </c>
      <c r="AB4" s="72" t="s">
        <v>204</v>
      </c>
      <c r="AC4" s="72" t="s">
        <v>204</v>
      </c>
      <c r="AD4" s="119" t="s">
        <v>206</v>
      </c>
      <c r="AE4" s="119" t="s">
        <v>207</v>
      </c>
      <c r="AF4" s="72" t="s">
        <v>208</v>
      </c>
      <c r="AG4" s="72" t="s">
        <v>209</v>
      </c>
      <c r="AH4" s="72" t="s">
        <v>209</v>
      </c>
      <c r="AI4" s="71" t="s">
        <v>212</v>
      </c>
      <c r="AJ4" s="72" t="s">
        <v>209</v>
      </c>
      <c r="AK4" s="72" t="s">
        <v>209</v>
      </c>
      <c r="AL4" s="71" t="s">
        <v>212</v>
      </c>
      <c r="AM4" s="134" t="s">
        <v>191</v>
      </c>
      <c r="AN4" s="136" t="s">
        <v>213</v>
      </c>
      <c r="AO4" s="126" t="s">
        <v>214</v>
      </c>
      <c r="AP4" s="121" t="s">
        <v>215</v>
      </c>
      <c r="AQ4" s="128" t="s">
        <v>202</v>
      </c>
      <c r="AR4" s="130" t="s">
        <v>203</v>
      </c>
      <c r="AS4" s="123" t="s">
        <v>204</v>
      </c>
      <c r="AT4" s="123" t="s">
        <v>205</v>
      </c>
      <c r="AU4" s="123" t="s">
        <v>206</v>
      </c>
      <c r="AV4" s="123" t="s">
        <v>207</v>
      </c>
      <c r="AW4" s="123" t="s">
        <v>208</v>
      </c>
      <c r="AX4" s="123" t="s">
        <v>209</v>
      </c>
      <c r="AY4" s="123" t="s">
        <v>210</v>
      </c>
      <c r="AZ4" s="124" t="s">
        <v>213</v>
      </c>
      <c r="BA4" s="126" t="s">
        <v>214</v>
      </c>
      <c r="BB4" s="121" t="s">
        <v>215</v>
      </c>
    </row>
    <row r="5" spans="1:54" ht="30">
      <c r="A5" s="133"/>
      <c r="B5" s="133"/>
      <c r="C5" s="51" t="s">
        <v>157</v>
      </c>
      <c r="D5" s="51" t="s">
        <v>158</v>
      </c>
      <c r="E5" s="51" t="s">
        <v>159</v>
      </c>
      <c r="F5" s="51" t="s">
        <v>160</v>
      </c>
      <c r="G5" s="51" t="s">
        <v>161</v>
      </c>
      <c r="H5" s="51" t="s">
        <v>162</v>
      </c>
      <c r="I5" s="51" t="s">
        <v>163</v>
      </c>
      <c r="J5" s="51" t="s">
        <v>164</v>
      </c>
      <c r="K5" s="51" t="s">
        <v>165</v>
      </c>
      <c r="L5" s="51" t="s">
        <v>166</v>
      </c>
      <c r="M5" s="51" t="s">
        <v>167</v>
      </c>
      <c r="N5" s="51" t="s">
        <v>168</v>
      </c>
      <c r="O5" s="51" t="s">
        <v>169</v>
      </c>
      <c r="P5" s="51" t="s">
        <v>170</v>
      </c>
      <c r="Q5" s="51" t="s">
        <v>171</v>
      </c>
      <c r="R5" s="52" t="s">
        <v>172</v>
      </c>
      <c r="S5" s="52" t="s">
        <v>173</v>
      </c>
      <c r="T5" s="52" t="s">
        <v>174</v>
      </c>
      <c r="U5" s="52" t="s">
        <v>175</v>
      </c>
      <c r="V5" s="52" t="s">
        <v>176</v>
      </c>
      <c r="W5" s="52" t="s">
        <v>177</v>
      </c>
      <c r="X5" s="52" t="s">
        <v>178</v>
      </c>
      <c r="Y5" s="52" t="s">
        <v>179</v>
      </c>
      <c r="Z5" s="52" t="s">
        <v>180</v>
      </c>
      <c r="AA5" s="52" t="s">
        <v>181</v>
      </c>
      <c r="AB5" s="52" t="s">
        <v>182</v>
      </c>
      <c r="AC5" s="52" t="s">
        <v>183</v>
      </c>
      <c r="AD5" s="52" t="s">
        <v>236</v>
      </c>
      <c r="AE5" s="52" t="s">
        <v>237</v>
      </c>
      <c r="AF5" s="52" t="s">
        <v>184</v>
      </c>
      <c r="AG5" s="52" t="s">
        <v>185</v>
      </c>
      <c r="AH5" s="52" t="s">
        <v>186</v>
      </c>
      <c r="AI5" s="52" t="s">
        <v>187</v>
      </c>
      <c r="AJ5" s="52" t="s">
        <v>188</v>
      </c>
      <c r="AK5" s="52" t="s">
        <v>189</v>
      </c>
      <c r="AL5" s="52" t="s">
        <v>190</v>
      </c>
      <c r="AM5" s="135"/>
      <c r="AN5" s="137"/>
      <c r="AO5" s="127"/>
      <c r="AP5" s="122"/>
      <c r="AQ5" s="129"/>
      <c r="AR5" s="130"/>
      <c r="AS5" s="123"/>
      <c r="AT5" s="123"/>
      <c r="AU5" s="123"/>
      <c r="AV5" s="123"/>
      <c r="AW5" s="123"/>
      <c r="AX5" s="123"/>
      <c r="AY5" s="123"/>
      <c r="AZ5" s="125"/>
      <c r="BA5" s="127"/>
      <c r="BB5" s="122"/>
    </row>
    <row r="6" spans="1:54" ht="11.25" customHeight="1">
      <c r="A6" s="50" t="s">
        <v>192</v>
      </c>
      <c r="B6" s="139" t="s">
        <v>18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0"/>
      <c r="AM6" s="53"/>
      <c r="AN6" s="73"/>
      <c r="AO6" s="73"/>
      <c r="AP6" s="74"/>
      <c r="AQ6" s="75"/>
      <c r="AR6" s="76"/>
      <c r="AS6" s="76"/>
      <c r="AT6" s="76"/>
      <c r="AU6" s="76"/>
      <c r="AV6" s="76"/>
      <c r="AW6" s="76"/>
      <c r="AX6" s="76"/>
      <c r="AY6" s="76"/>
      <c r="AZ6" s="77">
        <f>SUM(AQ6:AR6)</f>
        <v>0</v>
      </c>
      <c r="BA6" s="77">
        <f>SUM(AS6:AV6)</f>
        <v>0</v>
      </c>
      <c r="BB6" s="77">
        <f>SUM(AW6:AY6)</f>
        <v>0</v>
      </c>
    </row>
    <row r="7" spans="1:54" ht="9.75">
      <c r="A7" s="54" t="s">
        <v>5</v>
      </c>
      <c r="B7" s="62" t="s">
        <v>234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>
        <v>1</v>
      </c>
      <c r="Z7" s="63"/>
      <c r="AA7" s="63">
        <v>1</v>
      </c>
      <c r="AB7" s="63"/>
      <c r="AC7" s="63"/>
      <c r="AD7" s="63"/>
      <c r="AE7" s="63"/>
      <c r="AF7" s="63"/>
      <c r="AG7" s="63">
        <v>1</v>
      </c>
      <c r="AH7" s="63">
        <v>1</v>
      </c>
      <c r="AI7" s="63"/>
      <c r="AJ7" s="63"/>
      <c r="AK7" s="63"/>
      <c r="AL7" s="63"/>
      <c r="AM7" s="55">
        <f>SUM(C7:AL7)</f>
        <v>4</v>
      </c>
      <c r="AN7" s="78">
        <f>SUM(C7:Q7)</f>
        <v>0</v>
      </c>
      <c r="AO7" s="79">
        <f>SUM(R7:AC7)</f>
        <v>2</v>
      </c>
      <c r="AP7" s="80">
        <f>SUM(AF7:AL7)</f>
        <v>2</v>
      </c>
      <c r="AQ7" s="81"/>
      <c r="AR7" s="82"/>
      <c r="AS7" s="82"/>
      <c r="AT7" s="82"/>
      <c r="AU7" s="82"/>
      <c r="AV7" s="82"/>
      <c r="AW7" s="82"/>
      <c r="AX7" s="82"/>
      <c r="AY7" s="82"/>
      <c r="AZ7" s="77">
        <f aca="true" t="shared" si="0" ref="AZ7:AZ14">SUM(AQ7:AR7)</f>
        <v>0</v>
      </c>
      <c r="BA7" s="77">
        <f aca="true" t="shared" si="1" ref="BA7:BA14">SUM(AS7:AV7)</f>
        <v>0</v>
      </c>
      <c r="BB7" s="77">
        <f aca="true" t="shared" si="2" ref="BB7:BB14">SUM(AW7:AY7)</f>
        <v>0</v>
      </c>
    </row>
    <row r="8" spans="1:54" ht="9.75">
      <c r="A8" s="54" t="s">
        <v>4</v>
      </c>
      <c r="B8" s="64" t="s">
        <v>27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5"/>
      <c r="AG8" s="63"/>
      <c r="AH8" s="63"/>
      <c r="AI8" s="63"/>
      <c r="AJ8" s="63"/>
      <c r="AK8" s="63"/>
      <c r="AL8" s="63"/>
      <c r="AM8" s="55">
        <f aca="true" t="shared" si="3" ref="AM8:AM79">SUM(C8:AL8)</f>
        <v>0</v>
      </c>
      <c r="AN8" s="78">
        <f aca="true" t="shared" si="4" ref="AN8:AN14">SUM(C8:Q8)</f>
        <v>0</v>
      </c>
      <c r="AO8" s="79">
        <f aca="true" t="shared" si="5" ref="AO8:AO14">SUM(R8:AC8)</f>
        <v>0</v>
      </c>
      <c r="AP8" s="80">
        <f aca="true" t="shared" si="6" ref="AP8:AP14">SUM(AF8:AL8)</f>
        <v>0</v>
      </c>
      <c r="AQ8" s="81">
        <v>1</v>
      </c>
      <c r="AR8" s="82"/>
      <c r="AS8" s="82">
        <v>1</v>
      </c>
      <c r="AT8" s="82"/>
      <c r="AU8" s="82">
        <v>1</v>
      </c>
      <c r="AV8" s="82">
        <v>1</v>
      </c>
      <c r="AW8" s="82"/>
      <c r="AX8" s="82">
        <v>1</v>
      </c>
      <c r="AY8" s="82">
        <v>1</v>
      </c>
      <c r="AZ8" s="77">
        <f t="shared" si="0"/>
        <v>1</v>
      </c>
      <c r="BA8" s="77">
        <f t="shared" si="1"/>
        <v>3</v>
      </c>
      <c r="BB8" s="77">
        <f t="shared" si="2"/>
        <v>2</v>
      </c>
    </row>
    <row r="9" spans="1:54" ht="9.75">
      <c r="A9" s="54" t="s">
        <v>3</v>
      </c>
      <c r="B9" s="64" t="s">
        <v>28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>
        <v>1</v>
      </c>
      <c r="Z9" s="63"/>
      <c r="AA9" s="63"/>
      <c r="AB9" s="63"/>
      <c r="AC9" s="63"/>
      <c r="AD9" s="63"/>
      <c r="AE9" s="63"/>
      <c r="AF9" s="65">
        <v>1</v>
      </c>
      <c r="AG9" s="63">
        <v>1</v>
      </c>
      <c r="AH9" s="63">
        <v>1</v>
      </c>
      <c r="AI9" s="63"/>
      <c r="AJ9" s="63">
        <v>1</v>
      </c>
      <c r="AK9" s="63"/>
      <c r="AL9" s="63"/>
      <c r="AM9" s="55">
        <f t="shared" si="3"/>
        <v>5</v>
      </c>
      <c r="AN9" s="78">
        <f t="shared" si="4"/>
        <v>0</v>
      </c>
      <c r="AO9" s="79">
        <f t="shared" si="5"/>
        <v>1</v>
      </c>
      <c r="AP9" s="80">
        <f t="shared" si="6"/>
        <v>4</v>
      </c>
      <c r="AQ9" s="81"/>
      <c r="AR9" s="82"/>
      <c r="AS9" s="82"/>
      <c r="AT9" s="82"/>
      <c r="AU9" s="82"/>
      <c r="AV9" s="82"/>
      <c r="AW9" s="82"/>
      <c r="AX9" s="82"/>
      <c r="AY9" s="82"/>
      <c r="AZ9" s="77">
        <f t="shared" si="0"/>
        <v>0</v>
      </c>
      <c r="BA9" s="77">
        <f t="shared" si="1"/>
        <v>0</v>
      </c>
      <c r="BB9" s="77">
        <f t="shared" si="2"/>
        <v>0</v>
      </c>
    </row>
    <row r="10" spans="1:54" ht="9.75">
      <c r="A10" s="54" t="s">
        <v>2</v>
      </c>
      <c r="B10" s="64" t="s">
        <v>29</v>
      </c>
      <c r="C10" s="63"/>
      <c r="D10" s="63"/>
      <c r="E10" s="63"/>
      <c r="F10" s="63"/>
      <c r="G10" s="63"/>
      <c r="H10" s="63"/>
      <c r="I10" s="63"/>
      <c r="J10" s="63"/>
      <c r="K10" s="63">
        <v>1</v>
      </c>
      <c r="L10" s="63"/>
      <c r="M10" s="63"/>
      <c r="N10" s="63"/>
      <c r="O10" s="63"/>
      <c r="P10" s="63"/>
      <c r="Q10" s="63"/>
      <c r="R10" s="63">
        <v>1</v>
      </c>
      <c r="S10" s="63">
        <v>1</v>
      </c>
      <c r="T10" s="63"/>
      <c r="U10" s="63"/>
      <c r="V10" s="63"/>
      <c r="W10" s="63"/>
      <c r="X10" s="63">
        <v>1</v>
      </c>
      <c r="Y10" s="63"/>
      <c r="Z10" s="63"/>
      <c r="AA10" s="63"/>
      <c r="AB10" s="63"/>
      <c r="AC10" s="63"/>
      <c r="AD10" s="63"/>
      <c r="AE10" s="63"/>
      <c r="AF10" s="65"/>
      <c r="AG10" s="63">
        <v>1</v>
      </c>
      <c r="AH10" s="63"/>
      <c r="AI10" s="63">
        <v>1</v>
      </c>
      <c r="AJ10" s="63">
        <v>1</v>
      </c>
      <c r="AK10" s="63"/>
      <c r="AL10" s="63"/>
      <c r="AM10" s="55">
        <f t="shared" si="3"/>
        <v>7</v>
      </c>
      <c r="AN10" s="78">
        <f t="shared" si="4"/>
        <v>1</v>
      </c>
      <c r="AO10" s="79">
        <f t="shared" si="5"/>
        <v>3</v>
      </c>
      <c r="AP10" s="80">
        <f t="shared" si="6"/>
        <v>3</v>
      </c>
      <c r="AQ10" s="81"/>
      <c r="AR10" s="82"/>
      <c r="AS10" s="82"/>
      <c r="AT10" s="82"/>
      <c r="AU10" s="82"/>
      <c r="AV10" s="82"/>
      <c r="AW10" s="82"/>
      <c r="AX10" s="82"/>
      <c r="AY10" s="82"/>
      <c r="AZ10" s="77">
        <f t="shared" si="0"/>
        <v>0</v>
      </c>
      <c r="BA10" s="77">
        <f t="shared" si="1"/>
        <v>0</v>
      </c>
      <c r="BB10" s="77">
        <f t="shared" si="2"/>
        <v>0</v>
      </c>
    </row>
    <row r="11" spans="1:54" ht="9.75">
      <c r="A11" s="54" t="s">
        <v>1</v>
      </c>
      <c r="B11" s="64" t="s">
        <v>30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>
        <v>1</v>
      </c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>
        <v>1</v>
      </c>
      <c r="AD11" s="63"/>
      <c r="AE11" s="63"/>
      <c r="AF11" s="65"/>
      <c r="AG11" s="63">
        <v>1</v>
      </c>
      <c r="AH11" s="63"/>
      <c r="AI11" s="63"/>
      <c r="AJ11" s="63"/>
      <c r="AK11" s="63"/>
      <c r="AL11" s="63"/>
      <c r="AM11" s="55">
        <f>SUM(C11:AL11)</f>
        <v>3</v>
      </c>
      <c r="AN11" s="78">
        <f t="shared" si="4"/>
        <v>1</v>
      </c>
      <c r="AO11" s="79">
        <f t="shared" si="5"/>
        <v>1</v>
      </c>
      <c r="AP11" s="80">
        <f t="shared" si="6"/>
        <v>1</v>
      </c>
      <c r="AQ11" s="81"/>
      <c r="AR11" s="82"/>
      <c r="AS11" s="82"/>
      <c r="AT11" s="82"/>
      <c r="AU11" s="82"/>
      <c r="AV11" s="82"/>
      <c r="AW11" s="82"/>
      <c r="AX11" s="82"/>
      <c r="AY11" s="82"/>
      <c r="AZ11" s="77">
        <f t="shared" si="0"/>
        <v>0</v>
      </c>
      <c r="BA11" s="77">
        <f t="shared" si="1"/>
        <v>0</v>
      </c>
      <c r="BB11" s="77">
        <f t="shared" si="2"/>
        <v>0</v>
      </c>
    </row>
    <row r="12" spans="1:54" ht="9.75">
      <c r="A12" s="54" t="s">
        <v>0</v>
      </c>
      <c r="B12" s="64" t="s">
        <v>153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5"/>
      <c r="AG12" s="63"/>
      <c r="AH12" s="63"/>
      <c r="AI12" s="63"/>
      <c r="AJ12" s="63"/>
      <c r="AK12" s="63"/>
      <c r="AL12" s="63"/>
      <c r="AM12" s="55">
        <f t="shared" si="3"/>
        <v>0</v>
      </c>
      <c r="AN12" s="78">
        <f t="shared" si="4"/>
        <v>0</v>
      </c>
      <c r="AO12" s="79">
        <f t="shared" si="5"/>
        <v>0</v>
      </c>
      <c r="AP12" s="80">
        <f t="shared" si="6"/>
        <v>0</v>
      </c>
      <c r="AQ12" s="81">
        <v>1</v>
      </c>
      <c r="AR12" s="82">
        <v>1</v>
      </c>
      <c r="AS12" s="82">
        <v>1</v>
      </c>
      <c r="AT12" s="82"/>
      <c r="AU12" s="82">
        <v>1</v>
      </c>
      <c r="AV12" s="82">
        <v>1</v>
      </c>
      <c r="AW12" s="82">
        <v>1</v>
      </c>
      <c r="AX12" s="82">
        <v>1</v>
      </c>
      <c r="AY12" s="82"/>
      <c r="AZ12" s="77">
        <f t="shared" si="0"/>
        <v>2</v>
      </c>
      <c r="BA12" s="77">
        <f t="shared" si="1"/>
        <v>3</v>
      </c>
      <c r="BB12" s="77">
        <f t="shared" si="2"/>
        <v>2</v>
      </c>
    </row>
    <row r="13" spans="1:54" s="61" customFormat="1" ht="9.75">
      <c r="A13" s="54" t="s">
        <v>10</v>
      </c>
      <c r="B13" s="103" t="s">
        <v>216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5">
        <f t="shared" si="3"/>
        <v>0</v>
      </c>
      <c r="AN13" s="78">
        <f t="shared" si="4"/>
        <v>0</v>
      </c>
      <c r="AO13" s="79">
        <f t="shared" si="5"/>
        <v>0</v>
      </c>
      <c r="AP13" s="80">
        <f t="shared" si="6"/>
        <v>0</v>
      </c>
      <c r="AQ13" s="81">
        <v>1</v>
      </c>
      <c r="AR13" s="82"/>
      <c r="AS13" s="82">
        <v>1</v>
      </c>
      <c r="AT13" s="82"/>
      <c r="AU13" s="82">
        <v>1</v>
      </c>
      <c r="AV13" s="82"/>
      <c r="AW13" s="82"/>
      <c r="AX13" s="82">
        <v>1</v>
      </c>
      <c r="AY13" s="82"/>
      <c r="AZ13" s="77">
        <f>SUM(AQ13:AR13)</f>
        <v>1</v>
      </c>
      <c r="BA13" s="77">
        <f>SUM(AS13:AV13)</f>
        <v>2</v>
      </c>
      <c r="BB13" s="77">
        <f>SUM(AW13:AY13)</f>
        <v>1</v>
      </c>
    </row>
    <row r="14" spans="1:54" ht="9.75">
      <c r="A14" s="54" t="s">
        <v>11</v>
      </c>
      <c r="B14" s="64" t="s">
        <v>31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>
        <v>1</v>
      </c>
      <c r="N14" s="63"/>
      <c r="O14" s="63"/>
      <c r="P14" s="63"/>
      <c r="Q14" s="63"/>
      <c r="R14" s="63">
        <v>1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>
        <v>1</v>
      </c>
      <c r="AG14" s="63">
        <v>1</v>
      </c>
      <c r="AH14" s="63">
        <v>1</v>
      </c>
      <c r="AI14" s="63"/>
      <c r="AJ14" s="63">
        <v>1</v>
      </c>
      <c r="AK14" s="63"/>
      <c r="AL14" s="63"/>
      <c r="AM14" s="55">
        <f t="shared" si="3"/>
        <v>6</v>
      </c>
      <c r="AN14" s="78">
        <f t="shared" si="4"/>
        <v>1</v>
      </c>
      <c r="AO14" s="79">
        <f t="shared" si="5"/>
        <v>1</v>
      </c>
      <c r="AP14" s="80">
        <f t="shared" si="6"/>
        <v>4</v>
      </c>
      <c r="AQ14" s="81"/>
      <c r="AR14" s="82"/>
      <c r="AS14" s="82"/>
      <c r="AT14" s="82"/>
      <c r="AU14" s="82"/>
      <c r="AV14" s="82"/>
      <c r="AW14" s="82"/>
      <c r="AX14" s="82"/>
      <c r="AY14" s="82"/>
      <c r="AZ14" s="77">
        <f t="shared" si="0"/>
        <v>0</v>
      </c>
      <c r="BA14" s="77">
        <f t="shared" si="1"/>
        <v>0</v>
      </c>
      <c r="BB14" s="77">
        <f t="shared" si="2"/>
        <v>0</v>
      </c>
    </row>
    <row r="15" spans="1:54" ht="9.75">
      <c r="A15" s="50" t="s">
        <v>8</v>
      </c>
      <c r="B15" s="131" t="s">
        <v>19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86"/>
      <c r="AN15" s="87"/>
      <c r="AO15" s="88"/>
      <c r="AP15" s="89"/>
      <c r="AQ15" s="83">
        <f aca="true" t="shared" si="7" ref="AQ15:AY15">SUM(AQ7:AQ14)</f>
        <v>3</v>
      </c>
      <c r="AR15" s="83">
        <f t="shared" si="7"/>
        <v>1</v>
      </c>
      <c r="AS15" s="83">
        <f t="shared" si="7"/>
        <v>3</v>
      </c>
      <c r="AT15" s="83">
        <f t="shared" si="7"/>
        <v>0</v>
      </c>
      <c r="AU15" s="83">
        <f t="shared" si="7"/>
        <v>3</v>
      </c>
      <c r="AV15" s="83">
        <f t="shared" si="7"/>
        <v>2</v>
      </c>
      <c r="AW15" s="83">
        <f t="shared" si="7"/>
        <v>1</v>
      </c>
      <c r="AX15" s="83">
        <f t="shared" si="7"/>
        <v>3</v>
      </c>
      <c r="AY15" s="83">
        <f t="shared" si="7"/>
        <v>1</v>
      </c>
      <c r="AZ15" s="83">
        <f>SUM(AZ7:AZ15)</f>
        <v>4</v>
      </c>
      <c r="BA15" s="83">
        <f>SUM(BA7:BA15)</f>
        <v>8</v>
      </c>
      <c r="BB15" s="83">
        <f>SUM(BB7:BB15)</f>
        <v>5</v>
      </c>
    </row>
    <row r="16" spans="1:42" ht="9.75">
      <c r="A16" s="54" t="s">
        <v>5</v>
      </c>
      <c r="B16" s="64" t="s">
        <v>32</v>
      </c>
      <c r="C16" s="63">
        <v>1</v>
      </c>
      <c r="D16" s="63">
        <v>1</v>
      </c>
      <c r="E16" s="63">
        <v>1</v>
      </c>
      <c r="F16" s="63">
        <v>1</v>
      </c>
      <c r="G16" s="63"/>
      <c r="H16" s="63"/>
      <c r="I16" s="63"/>
      <c r="J16" s="63"/>
      <c r="K16" s="63"/>
      <c r="L16" s="63">
        <v>1</v>
      </c>
      <c r="M16" s="63"/>
      <c r="N16" s="63"/>
      <c r="O16" s="63">
        <v>1</v>
      </c>
      <c r="P16" s="63"/>
      <c r="Q16" s="63"/>
      <c r="R16" s="63">
        <v>1</v>
      </c>
      <c r="S16" s="63"/>
      <c r="T16" s="63">
        <v>1</v>
      </c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>
        <v>1</v>
      </c>
      <c r="AG16" s="63">
        <v>1</v>
      </c>
      <c r="AH16" s="63">
        <v>1</v>
      </c>
      <c r="AI16" s="63"/>
      <c r="AJ16" s="63">
        <v>1</v>
      </c>
      <c r="AK16" s="66"/>
      <c r="AL16" s="63"/>
      <c r="AM16" s="55">
        <f t="shared" si="3"/>
        <v>12</v>
      </c>
      <c r="AN16" s="78">
        <f>SUM(C16:Q16)</f>
        <v>6</v>
      </c>
      <c r="AO16" s="79">
        <f>SUM(R16:AC16)</f>
        <v>2</v>
      </c>
      <c r="AP16" s="80">
        <f>SUM(AF16:AL16)</f>
        <v>4</v>
      </c>
    </row>
    <row r="17" spans="1:54" ht="12.75" customHeight="1">
      <c r="A17" s="54" t="s">
        <v>4</v>
      </c>
      <c r="B17" s="67" t="s">
        <v>33</v>
      </c>
      <c r="C17" s="63">
        <v>1</v>
      </c>
      <c r="D17" s="63">
        <v>1</v>
      </c>
      <c r="E17" s="63"/>
      <c r="F17" s="63">
        <v>1</v>
      </c>
      <c r="G17" s="63"/>
      <c r="H17" s="63"/>
      <c r="I17" s="63">
        <v>1</v>
      </c>
      <c r="J17" s="63"/>
      <c r="K17" s="63"/>
      <c r="L17" s="63">
        <v>1</v>
      </c>
      <c r="M17" s="63"/>
      <c r="N17" s="63"/>
      <c r="O17" s="63">
        <v>1</v>
      </c>
      <c r="P17" s="63"/>
      <c r="Q17" s="63"/>
      <c r="R17" s="63">
        <v>1</v>
      </c>
      <c r="S17" s="63"/>
      <c r="T17" s="63">
        <v>1</v>
      </c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>
        <v>1</v>
      </c>
      <c r="AK17" s="63"/>
      <c r="AL17" s="63"/>
      <c r="AM17" s="55">
        <f t="shared" si="3"/>
        <v>9</v>
      </c>
      <c r="AN17" s="78">
        <f aca="true" t="shared" si="8" ref="AN17:AN27">SUM(C17:Q17)</f>
        <v>6</v>
      </c>
      <c r="AO17" s="79">
        <f aca="true" t="shared" si="9" ref="AO17:AO27">SUM(R17:AC17)</f>
        <v>2</v>
      </c>
      <c r="AP17" s="80">
        <f aca="true" t="shared" si="10" ref="AP17:AP27">SUM(AF17:AL17)</f>
        <v>1</v>
      </c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</row>
    <row r="18" spans="1:54" ht="9.75">
      <c r="A18" s="54" t="s">
        <v>3</v>
      </c>
      <c r="B18" s="67" t="s">
        <v>34</v>
      </c>
      <c r="C18" s="63">
        <v>1</v>
      </c>
      <c r="D18" s="63"/>
      <c r="E18" s="63"/>
      <c r="F18" s="63"/>
      <c r="G18" s="63">
        <v>1</v>
      </c>
      <c r="H18" s="63"/>
      <c r="I18" s="63"/>
      <c r="J18" s="63"/>
      <c r="K18" s="63"/>
      <c r="L18" s="63"/>
      <c r="M18" s="63"/>
      <c r="N18" s="63"/>
      <c r="O18" s="63">
        <v>1</v>
      </c>
      <c r="P18" s="63"/>
      <c r="Q18" s="63"/>
      <c r="R18" s="63">
        <v>1</v>
      </c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>
        <v>1</v>
      </c>
      <c r="AG18" s="63">
        <v>1</v>
      </c>
      <c r="AH18" s="63">
        <v>1</v>
      </c>
      <c r="AI18" s="63"/>
      <c r="AJ18" s="63">
        <v>1</v>
      </c>
      <c r="AK18" s="63"/>
      <c r="AL18" s="63"/>
      <c r="AM18" s="55">
        <f t="shared" si="3"/>
        <v>8</v>
      </c>
      <c r="AN18" s="78">
        <f t="shared" si="8"/>
        <v>3</v>
      </c>
      <c r="AO18" s="79">
        <f t="shared" si="9"/>
        <v>1</v>
      </c>
      <c r="AP18" s="80">
        <f t="shared" si="10"/>
        <v>4</v>
      </c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</row>
    <row r="19" spans="1:54" ht="9.75">
      <c r="A19" s="54" t="s">
        <v>2</v>
      </c>
      <c r="B19" s="68" t="s">
        <v>155</v>
      </c>
      <c r="C19" s="63">
        <v>1</v>
      </c>
      <c r="D19" s="63"/>
      <c r="E19" s="63">
        <v>1</v>
      </c>
      <c r="F19" s="63">
        <v>1</v>
      </c>
      <c r="G19" s="63"/>
      <c r="H19" s="63"/>
      <c r="I19" s="63">
        <v>1</v>
      </c>
      <c r="J19" s="63">
        <v>1</v>
      </c>
      <c r="K19" s="63"/>
      <c r="L19" s="63">
        <v>1</v>
      </c>
      <c r="M19" s="63"/>
      <c r="N19" s="63"/>
      <c r="O19" s="63">
        <v>1</v>
      </c>
      <c r="P19" s="63"/>
      <c r="Q19" s="63"/>
      <c r="R19" s="63">
        <v>1</v>
      </c>
      <c r="S19" s="63"/>
      <c r="T19" s="63">
        <v>1</v>
      </c>
      <c r="U19" s="63">
        <v>1</v>
      </c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>
        <v>1</v>
      </c>
      <c r="AL19" s="63"/>
      <c r="AM19" s="55">
        <f t="shared" si="3"/>
        <v>11</v>
      </c>
      <c r="AN19" s="78">
        <f t="shared" si="8"/>
        <v>7</v>
      </c>
      <c r="AO19" s="79">
        <f t="shared" si="9"/>
        <v>3</v>
      </c>
      <c r="AP19" s="80">
        <f t="shared" si="10"/>
        <v>1</v>
      </c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</row>
    <row r="20" spans="1:54" ht="9.75">
      <c r="A20" s="54" t="s">
        <v>1</v>
      </c>
      <c r="B20" s="62" t="s">
        <v>193</v>
      </c>
      <c r="C20" s="63">
        <v>1</v>
      </c>
      <c r="D20" s="63"/>
      <c r="E20" s="63">
        <v>1</v>
      </c>
      <c r="F20" s="63">
        <v>1</v>
      </c>
      <c r="G20" s="63"/>
      <c r="H20" s="63"/>
      <c r="I20" s="63"/>
      <c r="J20" s="63"/>
      <c r="K20" s="63"/>
      <c r="L20" s="63">
        <v>1</v>
      </c>
      <c r="M20" s="63"/>
      <c r="N20" s="63"/>
      <c r="O20" s="63"/>
      <c r="P20" s="63"/>
      <c r="Q20" s="63"/>
      <c r="R20" s="63">
        <v>1</v>
      </c>
      <c r="S20" s="63"/>
      <c r="T20" s="63"/>
      <c r="U20" s="63">
        <v>1</v>
      </c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>
        <v>1</v>
      </c>
      <c r="AL20" s="63"/>
      <c r="AM20" s="55">
        <f t="shared" si="3"/>
        <v>7</v>
      </c>
      <c r="AN20" s="78">
        <f t="shared" si="8"/>
        <v>4</v>
      </c>
      <c r="AO20" s="79">
        <f t="shared" si="9"/>
        <v>2</v>
      </c>
      <c r="AP20" s="80">
        <f t="shared" si="10"/>
        <v>1</v>
      </c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</row>
    <row r="21" spans="1:54" ht="9.75">
      <c r="A21" s="54" t="s">
        <v>0</v>
      </c>
      <c r="B21" s="67" t="s">
        <v>35</v>
      </c>
      <c r="C21" s="63">
        <v>1</v>
      </c>
      <c r="D21" s="63"/>
      <c r="E21" s="63"/>
      <c r="F21" s="63"/>
      <c r="G21" s="63">
        <v>1</v>
      </c>
      <c r="H21" s="63"/>
      <c r="I21" s="63"/>
      <c r="J21" s="63"/>
      <c r="K21" s="63">
        <v>1</v>
      </c>
      <c r="L21" s="63"/>
      <c r="M21" s="63"/>
      <c r="N21" s="63"/>
      <c r="O21" s="63">
        <v>1</v>
      </c>
      <c r="P21" s="63"/>
      <c r="Q21" s="63"/>
      <c r="R21" s="63">
        <v>1</v>
      </c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>
        <v>1</v>
      </c>
      <c r="AG21" s="63">
        <v>1</v>
      </c>
      <c r="AH21" s="63">
        <v>1</v>
      </c>
      <c r="AI21" s="63"/>
      <c r="AJ21" s="63">
        <v>1</v>
      </c>
      <c r="AK21" s="63"/>
      <c r="AL21" s="63"/>
      <c r="AM21" s="55">
        <f t="shared" si="3"/>
        <v>9</v>
      </c>
      <c r="AN21" s="78">
        <f t="shared" si="8"/>
        <v>4</v>
      </c>
      <c r="AO21" s="79">
        <f t="shared" si="9"/>
        <v>1</v>
      </c>
      <c r="AP21" s="80">
        <f t="shared" si="10"/>
        <v>4</v>
      </c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</row>
    <row r="22" spans="1:54" ht="9.75">
      <c r="A22" s="54" t="s">
        <v>10</v>
      </c>
      <c r="B22" s="67" t="s">
        <v>36</v>
      </c>
      <c r="C22" s="63">
        <v>1</v>
      </c>
      <c r="D22" s="63"/>
      <c r="E22" s="63"/>
      <c r="F22" s="63"/>
      <c r="G22" s="63"/>
      <c r="H22" s="63"/>
      <c r="I22" s="63"/>
      <c r="J22" s="63"/>
      <c r="K22" s="63">
        <v>1</v>
      </c>
      <c r="L22" s="63"/>
      <c r="M22" s="63"/>
      <c r="N22" s="63"/>
      <c r="O22" s="63">
        <v>1</v>
      </c>
      <c r="P22" s="63"/>
      <c r="Q22" s="63"/>
      <c r="R22" s="63">
        <v>1</v>
      </c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>
        <v>1</v>
      </c>
      <c r="AI22" s="63"/>
      <c r="AJ22" s="63"/>
      <c r="AK22" s="63"/>
      <c r="AL22" s="63"/>
      <c r="AM22" s="55">
        <f t="shared" si="3"/>
        <v>5</v>
      </c>
      <c r="AN22" s="78">
        <f t="shared" si="8"/>
        <v>3</v>
      </c>
      <c r="AO22" s="79">
        <f t="shared" si="9"/>
        <v>1</v>
      </c>
      <c r="AP22" s="80">
        <f t="shared" si="10"/>
        <v>1</v>
      </c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</row>
    <row r="23" spans="1:54" ht="9.75">
      <c r="A23" s="54" t="s">
        <v>11</v>
      </c>
      <c r="B23" s="67" t="s">
        <v>37</v>
      </c>
      <c r="C23" s="63">
        <v>1</v>
      </c>
      <c r="D23" s="63"/>
      <c r="E23" s="63"/>
      <c r="F23" s="63"/>
      <c r="G23" s="63"/>
      <c r="H23" s="63"/>
      <c r="I23" s="63"/>
      <c r="J23" s="63"/>
      <c r="K23" s="63">
        <v>1</v>
      </c>
      <c r="L23" s="63"/>
      <c r="M23" s="63"/>
      <c r="N23" s="63"/>
      <c r="O23" s="63"/>
      <c r="P23" s="63"/>
      <c r="Q23" s="63"/>
      <c r="R23" s="63">
        <v>1</v>
      </c>
      <c r="S23" s="63">
        <v>1</v>
      </c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>
        <v>1</v>
      </c>
      <c r="AH23" s="63"/>
      <c r="AI23" s="63">
        <v>1</v>
      </c>
      <c r="AJ23" s="63"/>
      <c r="AK23" s="63"/>
      <c r="AL23" s="63"/>
      <c r="AM23" s="55">
        <f t="shared" si="3"/>
        <v>6</v>
      </c>
      <c r="AN23" s="78">
        <f t="shared" si="8"/>
        <v>2</v>
      </c>
      <c r="AO23" s="79">
        <f t="shared" si="9"/>
        <v>2</v>
      </c>
      <c r="AP23" s="80">
        <f t="shared" si="10"/>
        <v>2</v>
      </c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</row>
    <row r="24" spans="1:54" ht="9.75">
      <c r="A24" s="54" t="s">
        <v>12</v>
      </c>
      <c r="B24" s="67" t="s">
        <v>38</v>
      </c>
      <c r="C24" s="63">
        <v>1</v>
      </c>
      <c r="D24" s="63"/>
      <c r="E24" s="63">
        <v>1</v>
      </c>
      <c r="F24" s="63">
        <v>1</v>
      </c>
      <c r="G24" s="63"/>
      <c r="H24" s="63"/>
      <c r="I24" s="63">
        <v>1</v>
      </c>
      <c r="J24" s="63"/>
      <c r="K24" s="63"/>
      <c r="L24" s="63">
        <v>1</v>
      </c>
      <c r="M24" s="63"/>
      <c r="N24" s="63"/>
      <c r="O24" s="63">
        <v>1</v>
      </c>
      <c r="P24" s="63"/>
      <c r="Q24" s="63"/>
      <c r="R24" s="63">
        <v>1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>
        <v>1</v>
      </c>
      <c r="AK24" s="63"/>
      <c r="AL24" s="63"/>
      <c r="AM24" s="55">
        <f t="shared" si="3"/>
        <v>8</v>
      </c>
      <c r="AN24" s="78">
        <f t="shared" si="8"/>
        <v>6</v>
      </c>
      <c r="AO24" s="79">
        <f t="shared" si="9"/>
        <v>1</v>
      </c>
      <c r="AP24" s="80">
        <f t="shared" si="10"/>
        <v>1</v>
      </c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</row>
    <row r="25" spans="1:54" ht="9.75">
      <c r="A25" s="54" t="s">
        <v>13</v>
      </c>
      <c r="B25" s="67" t="s">
        <v>39</v>
      </c>
      <c r="C25" s="63">
        <v>1</v>
      </c>
      <c r="D25" s="63"/>
      <c r="E25" s="63">
        <v>1</v>
      </c>
      <c r="F25" s="63">
        <v>1</v>
      </c>
      <c r="G25" s="63"/>
      <c r="H25" s="63"/>
      <c r="I25" s="63">
        <v>1</v>
      </c>
      <c r="J25" s="63">
        <v>1</v>
      </c>
      <c r="K25" s="63"/>
      <c r="L25" s="63">
        <v>1</v>
      </c>
      <c r="M25" s="63"/>
      <c r="N25" s="63"/>
      <c r="O25" s="63">
        <v>1</v>
      </c>
      <c r="P25" s="63"/>
      <c r="Q25" s="63"/>
      <c r="R25" s="63">
        <v>1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55">
        <f t="shared" si="3"/>
        <v>8</v>
      </c>
      <c r="AN25" s="78">
        <f t="shared" si="8"/>
        <v>7</v>
      </c>
      <c r="AO25" s="79">
        <f t="shared" si="9"/>
        <v>1</v>
      </c>
      <c r="AP25" s="80">
        <f t="shared" si="10"/>
        <v>0</v>
      </c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</row>
    <row r="26" spans="1:54" s="58" customFormat="1" ht="9.75">
      <c r="A26" s="57" t="s">
        <v>14</v>
      </c>
      <c r="B26" s="67" t="s">
        <v>40</v>
      </c>
      <c r="C26" s="63">
        <v>1</v>
      </c>
      <c r="D26" s="63"/>
      <c r="E26" s="63"/>
      <c r="F26" s="63"/>
      <c r="G26" s="63"/>
      <c r="H26" s="63"/>
      <c r="I26" s="63"/>
      <c r="J26" s="63"/>
      <c r="K26" s="63">
        <v>1</v>
      </c>
      <c r="L26" s="63"/>
      <c r="M26" s="63"/>
      <c r="N26" s="63">
        <v>1</v>
      </c>
      <c r="O26" s="63"/>
      <c r="P26" s="63"/>
      <c r="Q26" s="63"/>
      <c r="R26" s="63">
        <v>1</v>
      </c>
      <c r="S26" s="63">
        <v>1</v>
      </c>
      <c r="T26" s="63"/>
      <c r="U26" s="63"/>
      <c r="V26" s="63"/>
      <c r="W26" s="63"/>
      <c r="X26" s="63"/>
      <c r="Y26" s="63"/>
      <c r="Z26" s="63">
        <v>1</v>
      </c>
      <c r="AA26" s="63"/>
      <c r="AB26" s="63"/>
      <c r="AC26" s="63"/>
      <c r="AD26" s="63"/>
      <c r="AE26" s="63"/>
      <c r="AF26" s="63"/>
      <c r="AG26" s="63"/>
      <c r="AH26" s="63"/>
      <c r="AI26" s="63">
        <v>1</v>
      </c>
      <c r="AJ26" s="63"/>
      <c r="AK26" s="63"/>
      <c r="AL26" s="63"/>
      <c r="AM26" s="59">
        <f t="shared" si="3"/>
        <v>7</v>
      </c>
      <c r="AN26" s="78">
        <f t="shared" si="8"/>
        <v>3</v>
      </c>
      <c r="AO26" s="79">
        <f t="shared" si="9"/>
        <v>3</v>
      </c>
      <c r="AP26" s="80">
        <f t="shared" si="10"/>
        <v>1</v>
      </c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</row>
    <row r="27" spans="1:54" ht="9.75">
      <c r="A27" s="54" t="s">
        <v>15</v>
      </c>
      <c r="B27" s="67" t="s">
        <v>41</v>
      </c>
      <c r="C27" s="63"/>
      <c r="D27" s="63"/>
      <c r="E27" s="63"/>
      <c r="F27" s="63"/>
      <c r="G27" s="63"/>
      <c r="H27" s="63"/>
      <c r="I27" s="63"/>
      <c r="J27" s="63"/>
      <c r="K27" s="63">
        <v>1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>
        <v>1</v>
      </c>
      <c r="AH27" s="63"/>
      <c r="AI27" s="63">
        <v>1</v>
      </c>
      <c r="AJ27" s="63"/>
      <c r="AK27" s="63"/>
      <c r="AL27" s="63"/>
      <c r="AM27" s="55">
        <f t="shared" si="3"/>
        <v>3</v>
      </c>
      <c r="AN27" s="78">
        <f t="shared" si="8"/>
        <v>1</v>
      </c>
      <c r="AO27" s="79">
        <f t="shared" si="9"/>
        <v>0</v>
      </c>
      <c r="AP27" s="80">
        <f t="shared" si="10"/>
        <v>2</v>
      </c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</row>
    <row r="28" spans="1:54" ht="9.75">
      <c r="A28" s="50" t="s">
        <v>9</v>
      </c>
      <c r="B28" s="131" t="s">
        <v>20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86"/>
      <c r="AN28" s="87"/>
      <c r="AO28" s="88"/>
      <c r="AP28" s="89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</row>
    <row r="29" spans="1:54" ht="9.75">
      <c r="A29" s="54" t="s">
        <v>5</v>
      </c>
      <c r="B29" s="67" t="s">
        <v>42</v>
      </c>
      <c r="C29" s="63">
        <v>1</v>
      </c>
      <c r="D29" s="63">
        <v>1</v>
      </c>
      <c r="E29" s="63">
        <v>1</v>
      </c>
      <c r="F29" s="63">
        <v>1</v>
      </c>
      <c r="G29" s="63"/>
      <c r="H29" s="63"/>
      <c r="I29" s="63"/>
      <c r="J29" s="63">
        <v>1</v>
      </c>
      <c r="K29" s="63"/>
      <c r="L29" s="63">
        <v>1</v>
      </c>
      <c r="M29" s="63"/>
      <c r="N29" s="63"/>
      <c r="O29" s="63">
        <v>1</v>
      </c>
      <c r="P29" s="63"/>
      <c r="Q29" s="63"/>
      <c r="R29" s="63">
        <v>1</v>
      </c>
      <c r="S29" s="63"/>
      <c r="T29" s="63">
        <v>1</v>
      </c>
      <c r="U29" s="63">
        <v>1</v>
      </c>
      <c r="V29" s="63"/>
      <c r="W29" s="63"/>
      <c r="X29" s="63"/>
      <c r="Y29" s="63"/>
      <c r="Z29" s="63"/>
      <c r="AA29" s="63"/>
      <c r="AB29" s="63"/>
      <c r="AC29" s="63"/>
      <c r="AD29" s="57"/>
      <c r="AE29" s="57"/>
      <c r="AF29" s="65"/>
      <c r="AG29" s="63"/>
      <c r="AH29" s="63"/>
      <c r="AI29" s="63"/>
      <c r="AJ29" s="63">
        <v>1</v>
      </c>
      <c r="AK29" s="63">
        <v>1</v>
      </c>
      <c r="AL29" s="63">
        <v>1</v>
      </c>
      <c r="AM29" s="55">
        <f t="shared" si="3"/>
        <v>13</v>
      </c>
      <c r="AN29" s="78">
        <f aca="true" t="shared" si="11" ref="AN29:AN74">SUM(C29:Q29)</f>
        <v>7</v>
      </c>
      <c r="AO29" s="79">
        <f aca="true" t="shared" si="12" ref="AO29:AO74">SUM(R29:AC29)</f>
        <v>3</v>
      </c>
      <c r="AP29" s="80">
        <f aca="true" t="shared" si="13" ref="AP29:AP74">SUM(AF29:AL29)</f>
        <v>3</v>
      </c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</row>
    <row r="30" spans="1:54" ht="9.75">
      <c r="A30" s="54" t="s">
        <v>4</v>
      </c>
      <c r="B30" s="67" t="s">
        <v>43</v>
      </c>
      <c r="C30" s="63">
        <v>1</v>
      </c>
      <c r="D30" s="63"/>
      <c r="E30" s="63">
        <v>1</v>
      </c>
      <c r="F30" s="63">
        <v>1</v>
      </c>
      <c r="G30" s="63"/>
      <c r="H30" s="63"/>
      <c r="I30" s="63">
        <v>1</v>
      </c>
      <c r="J30" s="63"/>
      <c r="K30" s="63"/>
      <c r="L30" s="63">
        <v>1</v>
      </c>
      <c r="M30" s="63"/>
      <c r="N30" s="63"/>
      <c r="O30" s="63">
        <v>1</v>
      </c>
      <c r="P30" s="63"/>
      <c r="Q30" s="63"/>
      <c r="R30" s="63">
        <v>1</v>
      </c>
      <c r="S30" s="63">
        <v>1</v>
      </c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57"/>
      <c r="AE30" s="57"/>
      <c r="AF30" s="65"/>
      <c r="AG30" s="63"/>
      <c r="AH30" s="63"/>
      <c r="AI30" s="63"/>
      <c r="AJ30" s="63">
        <v>1</v>
      </c>
      <c r="AK30" s="63"/>
      <c r="AL30" s="63">
        <v>1</v>
      </c>
      <c r="AM30" s="55">
        <f t="shared" si="3"/>
        <v>10</v>
      </c>
      <c r="AN30" s="78">
        <f t="shared" si="11"/>
        <v>6</v>
      </c>
      <c r="AO30" s="79">
        <f t="shared" si="12"/>
        <v>2</v>
      </c>
      <c r="AP30" s="80">
        <f t="shared" si="13"/>
        <v>2</v>
      </c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</row>
    <row r="31" spans="1:54" ht="11.25" customHeight="1">
      <c r="A31" s="54" t="s">
        <v>3</v>
      </c>
      <c r="B31" s="67" t="s">
        <v>44</v>
      </c>
      <c r="C31" s="63">
        <v>1</v>
      </c>
      <c r="D31" s="63"/>
      <c r="E31" s="63">
        <v>1</v>
      </c>
      <c r="F31" s="63">
        <v>1</v>
      </c>
      <c r="G31" s="63"/>
      <c r="H31" s="63"/>
      <c r="I31" s="63">
        <v>1</v>
      </c>
      <c r="J31" s="63"/>
      <c r="K31" s="63"/>
      <c r="L31" s="63">
        <v>1</v>
      </c>
      <c r="M31" s="63"/>
      <c r="N31" s="63"/>
      <c r="O31" s="63">
        <v>1</v>
      </c>
      <c r="P31" s="63"/>
      <c r="Q31" s="63"/>
      <c r="R31" s="63">
        <v>1</v>
      </c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57"/>
      <c r="AE31" s="57"/>
      <c r="AF31" s="65"/>
      <c r="AG31" s="63"/>
      <c r="AH31" s="63"/>
      <c r="AI31" s="63"/>
      <c r="AJ31" s="63">
        <v>1</v>
      </c>
      <c r="AK31" s="63"/>
      <c r="AL31" s="63">
        <v>1</v>
      </c>
      <c r="AM31" s="55">
        <f t="shared" si="3"/>
        <v>9</v>
      </c>
      <c r="AN31" s="78">
        <f t="shared" si="11"/>
        <v>6</v>
      </c>
      <c r="AO31" s="79">
        <f t="shared" si="12"/>
        <v>1</v>
      </c>
      <c r="AP31" s="80">
        <f t="shared" si="13"/>
        <v>2</v>
      </c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</row>
    <row r="32" spans="1:54" ht="9.75">
      <c r="A32" s="54" t="s">
        <v>2</v>
      </c>
      <c r="B32" s="67" t="s">
        <v>45</v>
      </c>
      <c r="C32" s="63"/>
      <c r="D32" s="63"/>
      <c r="E32" s="63"/>
      <c r="F32" s="63">
        <v>1</v>
      </c>
      <c r="G32" s="63"/>
      <c r="H32" s="63"/>
      <c r="I32" s="63">
        <v>1</v>
      </c>
      <c r="J32" s="63"/>
      <c r="K32" s="63"/>
      <c r="L32" s="63"/>
      <c r="M32" s="63"/>
      <c r="N32" s="63"/>
      <c r="O32" s="63"/>
      <c r="P32" s="63"/>
      <c r="Q32" s="63"/>
      <c r="R32" s="63">
        <v>1</v>
      </c>
      <c r="S32" s="63"/>
      <c r="T32" s="63"/>
      <c r="U32" s="63"/>
      <c r="V32" s="63">
        <v>1</v>
      </c>
      <c r="W32" s="63"/>
      <c r="X32" s="63"/>
      <c r="Y32" s="63"/>
      <c r="Z32" s="63"/>
      <c r="AA32" s="63"/>
      <c r="AB32" s="63"/>
      <c r="AC32" s="63"/>
      <c r="AD32" s="57"/>
      <c r="AE32" s="57"/>
      <c r="AF32" s="65"/>
      <c r="AG32" s="63"/>
      <c r="AH32" s="63"/>
      <c r="AI32" s="63">
        <v>1</v>
      </c>
      <c r="AJ32" s="63"/>
      <c r="AK32" s="63">
        <v>1</v>
      </c>
      <c r="AL32" s="63">
        <v>1</v>
      </c>
      <c r="AM32" s="55">
        <f t="shared" si="3"/>
        <v>7</v>
      </c>
      <c r="AN32" s="78">
        <f t="shared" si="11"/>
        <v>2</v>
      </c>
      <c r="AO32" s="79">
        <f t="shared" si="12"/>
        <v>2</v>
      </c>
      <c r="AP32" s="80">
        <f t="shared" si="13"/>
        <v>3</v>
      </c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</row>
    <row r="33" spans="1:54" ht="9.75">
      <c r="A33" s="54" t="s">
        <v>1</v>
      </c>
      <c r="B33" s="67" t="s">
        <v>46</v>
      </c>
      <c r="C33" s="63">
        <v>1</v>
      </c>
      <c r="D33" s="63"/>
      <c r="E33" s="63"/>
      <c r="F33" s="63"/>
      <c r="G33" s="63"/>
      <c r="H33" s="63"/>
      <c r="I33" s="63">
        <v>1</v>
      </c>
      <c r="J33" s="63"/>
      <c r="K33" s="63"/>
      <c r="L33" s="63">
        <v>1</v>
      </c>
      <c r="M33" s="63">
        <v>1</v>
      </c>
      <c r="N33" s="63"/>
      <c r="O33" s="63">
        <v>1</v>
      </c>
      <c r="P33" s="63"/>
      <c r="Q33" s="63"/>
      <c r="R33" s="63">
        <v>1</v>
      </c>
      <c r="S33" s="63"/>
      <c r="T33" s="63"/>
      <c r="U33" s="63">
        <v>1</v>
      </c>
      <c r="V33" s="63"/>
      <c r="W33" s="63"/>
      <c r="X33" s="63"/>
      <c r="Y33" s="63"/>
      <c r="Z33" s="63"/>
      <c r="AA33" s="63"/>
      <c r="AB33" s="63"/>
      <c r="AC33" s="63"/>
      <c r="AD33" s="57"/>
      <c r="AE33" s="57"/>
      <c r="AF33" s="65"/>
      <c r="AG33" s="63"/>
      <c r="AH33" s="63"/>
      <c r="AI33" s="63"/>
      <c r="AJ33" s="63">
        <v>1</v>
      </c>
      <c r="AK33" s="63"/>
      <c r="AL33" s="63">
        <v>1</v>
      </c>
      <c r="AM33" s="55">
        <f t="shared" si="3"/>
        <v>9</v>
      </c>
      <c r="AN33" s="78">
        <f t="shared" si="11"/>
        <v>5</v>
      </c>
      <c r="AO33" s="79">
        <f t="shared" si="12"/>
        <v>2</v>
      </c>
      <c r="AP33" s="80">
        <f t="shared" si="13"/>
        <v>2</v>
      </c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</row>
    <row r="34" spans="1:54" ht="9.75">
      <c r="A34" s="54" t="s">
        <v>0</v>
      </c>
      <c r="B34" s="67" t="s">
        <v>47</v>
      </c>
      <c r="C34" s="63">
        <v>1</v>
      </c>
      <c r="D34" s="63"/>
      <c r="E34" s="63">
        <v>1</v>
      </c>
      <c r="F34" s="63">
        <v>1</v>
      </c>
      <c r="G34" s="63"/>
      <c r="H34" s="63"/>
      <c r="I34" s="63"/>
      <c r="J34" s="63"/>
      <c r="K34" s="63"/>
      <c r="L34" s="63">
        <v>1</v>
      </c>
      <c r="M34" s="63"/>
      <c r="N34" s="63"/>
      <c r="O34" s="63">
        <v>1</v>
      </c>
      <c r="P34" s="63"/>
      <c r="Q34" s="63"/>
      <c r="R34" s="63">
        <v>1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57"/>
      <c r="AE34" s="57"/>
      <c r="AF34" s="65"/>
      <c r="AG34" s="63"/>
      <c r="AH34" s="63"/>
      <c r="AI34" s="63"/>
      <c r="AJ34" s="63">
        <v>1</v>
      </c>
      <c r="AK34" s="63">
        <v>1</v>
      </c>
      <c r="AL34" s="63">
        <v>1</v>
      </c>
      <c r="AM34" s="55">
        <f t="shared" si="3"/>
        <v>9</v>
      </c>
      <c r="AN34" s="78">
        <f t="shared" si="11"/>
        <v>5</v>
      </c>
      <c r="AO34" s="79">
        <f t="shared" si="12"/>
        <v>1</v>
      </c>
      <c r="AP34" s="80">
        <f t="shared" si="13"/>
        <v>3</v>
      </c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</row>
    <row r="35" spans="1:54" ht="9.75">
      <c r="A35" s="54" t="s">
        <v>10</v>
      </c>
      <c r="B35" s="67" t="s">
        <v>48</v>
      </c>
      <c r="C35" s="63">
        <v>1</v>
      </c>
      <c r="D35" s="63"/>
      <c r="E35" s="63">
        <v>1</v>
      </c>
      <c r="F35" s="63">
        <v>1</v>
      </c>
      <c r="G35" s="63"/>
      <c r="H35" s="63">
        <v>1</v>
      </c>
      <c r="I35" s="63">
        <v>1</v>
      </c>
      <c r="J35" s="63"/>
      <c r="K35" s="63"/>
      <c r="L35" s="63">
        <v>1</v>
      </c>
      <c r="M35" s="63"/>
      <c r="N35" s="63"/>
      <c r="O35" s="63">
        <v>1</v>
      </c>
      <c r="P35" s="63"/>
      <c r="Q35" s="63"/>
      <c r="R35" s="63">
        <v>1</v>
      </c>
      <c r="S35" s="63"/>
      <c r="T35" s="63"/>
      <c r="U35" s="63">
        <v>1</v>
      </c>
      <c r="V35" s="63"/>
      <c r="W35" s="63">
        <v>1</v>
      </c>
      <c r="X35" s="63">
        <v>1</v>
      </c>
      <c r="Y35" s="63"/>
      <c r="Z35" s="63"/>
      <c r="AA35" s="63"/>
      <c r="AB35" s="63"/>
      <c r="AC35" s="63"/>
      <c r="AD35" s="57"/>
      <c r="AE35" s="57"/>
      <c r="AF35" s="65"/>
      <c r="AG35" s="63"/>
      <c r="AH35" s="63"/>
      <c r="AI35" s="63"/>
      <c r="AJ35" s="63">
        <v>1</v>
      </c>
      <c r="AK35" s="63"/>
      <c r="AL35" s="63">
        <v>1</v>
      </c>
      <c r="AM35" s="55">
        <f t="shared" si="3"/>
        <v>13</v>
      </c>
      <c r="AN35" s="78">
        <f t="shared" si="11"/>
        <v>7</v>
      </c>
      <c r="AO35" s="79">
        <f t="shared" si="12"/>
        <v>4</v>
      </c>
      <c r="AP35" s="80">
        <f t="shared" si="13"/>
        <v>2</v>
      </c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</row>
    <row r="36" spans="1:54" ht="9.75">
      <c r="A36" s="54" t="s">
        <v>11</v>
      </c>
      <c r="B36" s="67" t="s">
        <v>49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57"/>
      <c r="AE36" s="57"/>
      <c r="AF36" s="65"/>
      <c r="AG36" s="63">
        <v>1</v>
      </c>
      <c r="AH36" s="63"/>
      <c r="AI36" s="63"/>
      <c r="AJ36" s="63"/>
      <c r="AK36" s="63"/>
      <c r="AL36" s="63">
        <v>1</v>
      </c>
      <c r="AM36" s="55">
        <f t="shared" si="3"/>
        <v>2</v>
      </c>
      <c r="AN36" s="78">
        <f t="shared" si="11"/>
        <v>0</v>
      </c>
      <c r="AO36" s="79">
        <f t="shared" si="12"/>
        <v>0</v>
      </c>
      <c r="AP36" s="80">
        <f t="shared" si="13"/>
        <v>2</v>
      </c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</row>
    <row r="37" spans="1:54" ht="9.75">
      <c r="A37" s="54" t="s">
        <v>12</v>
      </c>
      <c r="B37" s="67" t="s">
        <v>50</v>
      </c>
      <c r="C37" s="63">
        <v>1</v>
      </c>
      <c r="D37" s="63"/>
      <c r="E37" s="63"/>
      <c r="F37" s="63"/>
      <c r="G37" s="63"/>
      <c r="H37" s="63">
        <v>1</v>
      </c>
      <c r="I37" s="63">
        <v>1</v>
      </c>
      <c r="J37" s="63"/>
      <c r="K37" s="63"/>
      <c r="L37" s="63">
        <v>1</v>
      </c>
      <c r="M37" s="63">
        <v>1</v>
      </c>
      <c r="N37" s="63"/>
      <c r="O37" s="63">
        <v>1</v>
      </c>
      <c r="P37" s="63"/>
      <c r="Q37" s="63"/>
      <c r="R37" s="63">
        <v>1</v>
      </c>
      <c r="S37" s="63"/>
      <c r="T37" s="63"/>
      <c r="U37" s="63">
        <v>1</v>
      </c>
      <c r="V37" s="63"/>
      <c r="W37" s="63"/>
      <c r="X37" s="63"/>
      <c r="Y37" s="63"/>
      <c r="Z37" s="63"/>
      <c r="AA37" s="63"/>
      <c r="AB37" s="63"/>
      <c r="AC37" s="63"/>
      <c r="AD37" s="57"/>
      <c r="AE37" s="57"/>
      <c r="AF37" s="65"/>
      <c r="AG37" s="63"/>
      <c r="AH37" s="63"/>
      <c r="AI37" s="63"/>
      <c r="AJ37" s="63">
        <v>1</v>
      </c>
      <c r="AK37" s="63"/>
      <c r="AL37" s="63">
        <v>1</v>
      </c>
      <c r="AM37" s="55">
        <f t="shared" si="3"/>
        <v>10</v>
      </c>
      <c r="AN37" s="78">
        <f t="shared" si="11"/>
        <v>6</v>
      </c>
      <c r="AO37" s="79">
        <f t="shared" si="12"/>
        <v>2</v>
      </c>
      <c r="AP37" s="80">
        <f t="shared" si="13"/>
        <v>2</v>
      </c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</row>
    <row r="38" spans="1:54" ht="9.75">
      <c r="A38" s="54" t="s">
        <v>13</v>
      </c>
      <c r="B38" s="69" t="s">
        <v>51</v>
      </c>
      <c r="C38" s="63">
        <v>1</v>
      </c>
      <c r="D38" s="63"/>
      <c r="E38" s="63"/>
      <c r="F38" s="63"/>
      <c r="G38" s="63">
        <v>1</v>
      </c>
      <c r="H38" s="63"/>
      <c r="I38" s="63"/>
      <c r="J38" s="63"/>
      <c r="K38" s="63">
        <v>1</v>
      </c>
      <c r="L38" s="63"/>
      <c r="M38" s="63"/>
      <c r="N38" s="63"/>
      <c r="O38" s="63">
        <v>1</v>
      </c>
      <c r="P38" s="63"/>
      <c r="Q38" s="63"/>
      <c r="R38" s="63">
        <v>1</v>
      </c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57"/>
      <c r="AE38" s="57"/>
      <c r="AF38" s="65"/>
      <c r="AG38" s="63"/>
      <c r="AH38" s="63"/>
      <c r="AI38" s="63"/>
      <c r="AJ38" s="63">
        <v>1</v>
      </c>
      <c r="AK38" s="63"/>
      <c r="AL38" s="63"/>
      <c r="AM38" s="55">
        <f t="shared" si="3"/>
        <v>6</v>
      </c>
      <c r="AN38" s="78">
        <f t="shared" si="11"/>
        <v>4</v>
      </c>
      <c r="AO38" s="79">
        <f t="shared" si="12"/>
        <v>1</v>
      </c>
      <c r="AP38" s="80">
        <f t="shared" si="13"/>
        <v>1</v>
      </c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</row>
    <row r="39" spans="1:54" ht="9.75">
      <c r="A39" s="54" t="s">
        <v>14</v>
      </c>
      <c r="B39" s="67" t="s">
        <v>52</v>
      </c>
      <c r="C39" s="63">
        <v>1</v>
      </c>
      <c r="D39" s="63"/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/>
      <c r="K39" s="63"/>
      <c r="L39" s="63">
        <v>1</v>
      </c>
      <c r="M39" s="63"/>
      <c r="N39" s="63"/>
      <c r="O39" s="63">
        <v>1</v>
      </c>
      <c r="P39" s="63"/>
      <c r="Q39" s="63"/>
      <c r="R39" s="63">
        <v>1</v>
      </c>
      <c r="S39" s="63"/>
      <c r="T39" s="63"/>
      <c r="U39" s="63">
        <v>1</v>
      </c>
      <c r="V39" s="63"/>
      <c r="W39" s="63">
        <v>1</v>
      </c>
      <c r="X39" s="63"/>
      <c r="Y39" s="63"/>
      <c r="Z39" s="63"/>
      <c r="AA39" s="63"/>
      <c r="AB39" s="63"/>
      <c r="AC39" s="63"/>
      <c r="AD39" s="57"/>
      <c r="AE39" s="57"/>
      <c r="AF39" s="65"/>
      <c r="AG39" s="63"/>
      <c r="AH39" s="63"/>
      <c r="AI39" s="63"/>
      <c r="AJ39" s="63">
        <v>1</v>
      </c>
      <c r="AK39" s="63"/>
      <c r="AL39" s="63">
        <v>1</v>
      </c>
      <c r="AM39" s="55">
        <f t="shared" si="3"/>
        <v>13</v>
      </c>
      <c r="AN39" s="78">
        <f t="shared" si="11"/>
        <v>8</v>
      </c>
      <c r="AO39" s="79">
        <f t="shared" si="12"/>
        <v>3</v>
      </c>
      <c r="AP39" s="80">
        <f t="shared" si="13"/>
        <v>2</v>
      </c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</row>
    <row r="40" spans="1:54" ht="9.75">
      <c r="A40" s="54" t="s">
        <v>15</v>
      </c>
      <c r="B40" s="67" t="s">
        <v>53</v>
      </c>
      <c r="C40" s="63">
        <v>1</v>
      </c>
      <c r="D40" s="63"/>
      <c r="E40" s="63">
        <v>1</v>
      </c>
      <c r="F40" s="63">
        <v>1</v>
      </c>
      <c r="G40" s="63"/>
      <c r="H40" s="63"/>
      <c r="I40" s="63">
        <v>1</v>
      </c>
      <c r="J40" s="63"/>
      <c r="K40" s="63"/>
      <c r="L40" s="63">
        <v>1</v>
      </c>
      <c r="M40" s="63"/>
      <c r="N40" s="63"/>
      <c r="O40" s="63">
        <v>1</v>
      </c>
      <c r="P40" s="63"/>
      <c r="Q40" s="63"/>
      <c r="R40" s="63">
        <v>1</v>
      </c>
      <c r="S40" s="63"/>
      <c r="T40" s="63"/>
      <c r="U40" s="63">
        <v>1</v>
      </c>
      <c r="V40" s="63"/>
      <c r="W40" s="63"/>
      <c r="X40" s="63"/>
      <c r="Y40" s="63"/>
      <c r="Z40" s="63"/>
      <c r="AA40" s="63"/>
      <c r="AB40" s="63"/>
      <c r="AC40" s="63"/>
      <c r="AD40" s="57"/>
      <c r="AE40" s="57"/>
      <c r="AF40" s="65"/>
      <c r="AG40" s="63"/>
      <c r="AH40" s="63"/>
      <c r="AI40" s="63"/>
      <c r="AJ40" s="63">
        <v>1</v>
      </c>
      <c r="AK40" s="63"/>
      <c r="AL40" s="63"/>
      <c r="AM40" s="55">
        <f t="shared" si="3"/>
        <v>9</v>
      </c>
      <c r="AN40" s="78">
        <f t="shared" si="11"/>
        <v>6</v>
      </c>
      <c r="AO40" s="79">
        <f t="shared" si="12"/>
        <v>2</v>
      </c>
      <c r="AP40" s="80">
        <f t="shared" si="13"/>
        <v>1</v>
      </c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</row>
    <row r="41" spans="1:54" ht="9.75">
      <c r="A41" s="54" t="s">
        <v>16</v>
      </c>
      <c r="B41" s="67" t="s">
        <v>54</v>
      </c>
      <c r="C41" s="63">
        <v>1</v>
      </c>
      <c r="D41" s="63"/>
      <c r="E41" s="63">
        <v>1</v>
      </c>
      <c r="F41" s="63">
        <v>1</v>
      </c>
      <c r="G41" s="63"/>
      <c r="H41" s="63"/>
      <c r="I41" s="63">
        <v>1</v>
      </c>
      <c r="J41" s="63"/>
      <c r="K41" s="63"/>
      <c r="L41" s="63">
        <v>1</v>
      </c>
      <c r="M41" s="63"/>
      <c r="N41" s="63"/>
      <c r="O41" s="63">
        <v>1</v>
      </c>
      <c r="P41" s="63"/>
      <c r="Q41" s="63"/>
      <c r="R41" s="63">
        <v>1</v>
      </c>
      <c r="S41" s="63"/>
      <c r="T41" s="63"/>
      <c r="U41" s="63">
        <v>1</v>
      </c>
      <c r="V41" s="63"/>
      <c r="W41" s="63"/>
      <c r="X41" s="63"/>
      <c r="Y41" s="63"/>
      <c r="Z41" s="63"/>
      <c r="AA41" s="63"/>
      <c r="AB41" s="63"/>
      <c r="AC41" s="63"/>
      <c r="AD41" s="57"/>
      <c r="AE41" s="57"/>
      <c r="AF41" s="65"/>
      <c r="AG41" s="63"/>
      <c r="AH41" s="63"/>
      <c r="AI41" s="63"/>
      <c r="AJ41" s="63">
        <v>1</v>
      </c>
      <c r="AK41" s="63"/>
      <c r="AL41" s="63"/>
      <c r="AM41" s="55">
        <f t="shared" si="3"/>
        <v>9</v>
      </c>
      <c r="AN41" s="78">
        <f t="shared" si="11"/>
        <v>6</v>
      </c>
      <c r="AO41" s="79">
        <f t="shared" si="12"/>
        <v>2</v>
      </c>
      <c r="AP41" s="80">
        <f t="shared" si="13"/>
        <v>1</v>
      </c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</row>
    <row r="42" spans="1:43" ht="9.75" customHeight="1">
      <c r="A42" s="54" t="s">
        <v>17</v>
      </c>
      <c r="B42" s="62" t="s">
        <v>55</v>
      </c>
      <c r="C42" s="63">
        <v>1</v>
      </c>
      <c r="D42" s="63"/>
      <c r="E42" s="63"/>
      <c r="F42" s="63">
        <v>1</v>
      </c>
      <c r="G42" s="63"/>
      <c r="H42" s="63"/>
      <c r="I42" s="63">
        <v>1</v>
      </c>
      <c r="J42" s="63"/>
      <c r="K42" s="63">
        <v>1</v>
      </c>
      <c r="L42" s="63"/>
      <c r="M42" s="63"/>
      <c r="N42" s="63"/>
      <c r="O42" s="63">
        <v>1</v>
      </c>
      <c r="P42" s="63"/>
      <c r="Q42" s="63"/>
      <c r="R42" s="63">
        <v>1</v>
      </c>
      <c r="S42" s="63"/>
      <c r="T42" s="63"/>
      <c r="U42" s="63">
        <v>1</v>
      </c>
      <c r="V42" s="63"/>
      <c r="W42" s="63"/>
      <c r="X42" s="63"/>
      <c r="Y42" s="63">
        <v>1</v>
      </c>
      <c r="Z42" s="63"/>
      <c r="AA42" s="63">
        <v>1</v>
      </c>
      <c r="AB42" s="63"/>
      <c r="AC42" s="63"/>
      <c r="AD42" s="57"/>
      <c r="AE42" s="57"/>
      <c r="AF42" s="65"/>
      <c r="AG42" s="63">
        <v>1</v>
      </c>
      <c r="AH42" s="63">
        <v>1</v>
      </c>
      <c r="AI42" s="63"/>
      <c r="AJ42" s="63"/>
      <c r="AK42" s="63">
        <v>1</v>
      </c>
      <c r="AL42" s="63"/>
      <c r="AM42" s="55">
        <f t="shared" si="3"/>
        <v>12</v>
      </c>
      <c r="AN42" s="78">
        <f t="shared" si="11"/>
        <v>5</v>
      </c>
      <c r="AO42" s="79">
        <f t="shared" si="12"/>
        <v>4</v>
      </c>
      <c r="AP42" s="80">
        <f t="shared" si="13"/>
        <v>3</v>
      </c>
      <c r="AQ42" s="61"/>
    </row>
    <row r="43" spans="1:43" ht="9.75" customHeight="1">
      <c r="A43" s="54" t="s">
        <v>221</v>
      </c>
      <c r="B43" s="62" t="s">
        <v>222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>
        <v>1</v>
      </c>
      <c r="Z43" s="63"/>
      <c r="AA43" s="63">
        <v>1</v>
      </c>
      <c r="AB43" s="63"/>
      <c r="AC43" s="63"/>
      <c r="AD43" s="57"/>
      <c r="AE43" s="57"/>
      <c r="AF43" s="65"/>
      <c r="AG43" s="63"/>
      <c r="AH43" s="63">
        <v>1</v>
      </c>
      <c r="AI43" s="63"/>
      <c r="AJ43" s="63"/>
      <c r="AK43" s="63"/>
      <c r="AL43" s="63"/>
      <c r="AM43" s="55">
        <f>SUM(C43:AL43)</f>
        <v>3</v>
      </c>
      <c r="AN43" s="78">
        <f>SUM(C43:Q43)</f>
        <v>0</v>
      </c>
      <c r="AO43" s="79">
        <f>SUM(R43:AC43)</f>
        <v>2</v>
      </c>
      <c r="AP43" s="80">
        <f>SUM(AF43:AL43)</f>
        <v>1</v>
      </c>
      <c r="AQ43" s="61"/>
    </row>
    <row r="44" spans="1:44" ht="9.75">
      <c r="A44" s="54" t="s">
        <v>25</v>
      </c>
      <c r="B44" s="62" t="s">
        <v>194</v>
      </c>
      <c r="C44" s="63"/>
      <c r="D44" s="63">
        <v>1</v>
      </c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>
        <v>1</v>
      </c>
      <c r="X44" s="63">
        <v>1</v>
      </c>
      <c r="Y44" s="63">
        <v>1</v>
      </c>
      <c r="Z44" s="63"/>
      <c r="AA44" s="63"/>
      <c r="AB44" s="63">
        <v>1</v>
      </c>
      <c r="AC44" s="63"/>
      <c r="AD44" s="57">
        <v>1</v>
      </c>
      <c r="AE44" s="57">
        <v>1</v>
      </c>
      <c r="AF44" s="65">
        <v>1</v>
      </c>
      <c r="AG44" s="63">
        <v>1</v>
      </c>
      <c r="AH44" s="63">
        <v>1</v>
      </c>
      <c r="AI44" s="63"/>
      <c r="AJ44" s="63">
        <v>1</v>
      </c>
      <c r="AK44" s="63">
        <v>1</v>
      </c>
      <c r="AL44" s="63">
        <v>1</v>
      </c>
      <c r="AM44" s="55">
        <f t="shared" si="3"/>
        <v>13</v>
      </c>
      <c r="AN44" s="78">
        <f t="shared" si="11"/>
        <v>1</v>
      </c>
      <c r="AO44" s="79">
        <f t="shared" si="12"/>
        <v>4</v>
      </c>
      <c r="AP44" s="80">
        <f t="shared" si="13"/>
        <v>6</v>
      </c>
      <c r="AQ44" s="61"/>
      <c r="AR44" s="61"/>
    </row>
    <row r="45" spans="1:44" ht="16.5">
      <c r="A45" s="54" t="s">
        <v>26</v>
      </c>
      <c r="B45" s="103" t="s">
        <v>217</v>
      </c>
      <c r="C45" s="54">
        <v>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>
        <v>1</v>
      </c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>
        <v>1</v>
      </c>
      <c r="Z45" s="54">
        <v>1</v>
      </c>
      <c r="AA45" s="54"/>
      <c r="AB45" s="54"/>
      <c r="AC45" s="54"/>
      <c r="AD45" s="57">
        <v>1</v>
      </c>
      <c r="AE45" s="57">
        <v>1</v>
      </c>
      <c r="AF45" s="54">
        <v>1</v>
      </c>
      <c r="AG45" s="54"/>
      <c r="AH45" s="54">
        <v>1</v>
      </c>
      <c r="AI45" s="54"/>
      <c r="AJ45" s="54"/>
      <c r="AK45" s="54"/>
      <c r="AL45" s="54"/>
      <c r="AM45" s="55">
        <f>SUM(C45:AL45)</f>
        <v>8</v>
      </c>
      <c r="AN45" s="78">
        <f>SUM(C45:Q45)</f>
        <v>2</v>
      </c>
      <c r="AO45" s="79">
        <f>SUM(R45:AC45)</f>
        <v>2</v>
      </c>
      <c r="AP45" s="80">
        <f>SUM(AF45:AL45)</f>
        <v>2</v>
      </c>
      <c r="AQ45" s="61"/>
      <c r="AR45" s="61"/>
    </row>
    <row r="46" spans="1:44" ht="9.75">
      <c r="A46" s="54" t="s">
        <v>218</v>
      </c>
      <c r="B46" s="103" t="s">
        <v>219</v>
      </c>
      <c r="C46" s="54">
        <v>1</v>
      </c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>
        <v>1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>
        <v>1</v>
      </c>
      <c r="Z46" s="54">
        <v>1</v>
      </c>
      <c r="AA46" s="54"/>
      <c r="AB46" s="54"/>
      <c r="AC46" s="54"/>
      <c r="AD46" s="57">
        <v>1</v>
      </c>
      <c r="AE46" s="57">
        <v>1</v>
      </c>
      <c r="AF46" s="54">
        <v>1</v>
      </c>
      <c r="AG46" s="54"/>
      <c r="AH46" s="54">
        <v>1</v>
      </c>
      <c r="AI46" s="54"/>
      <c r="AJ46" s="54"/>
      <c r="AK46" s="54"/>
      <c r="AL46" s="54"/>
      <c r="AM46" s="55">
        <f>SUM(C46:AL46)</f>
        <v>8</v>
      </c>
      <c r="AN46" s="78">
        <f>SUM(C46:Q46)</f>
        <v>2</v>
      </c>
      <c r="AO46" s="79">
        <f>SUM(R46:AC46)</f>
        <v>2</v>
      </c>
      <c r="AP46" s="80">
        <f>SUM(AF46:AL46)</f>
        <v>2</v>
      </c>
      <c r="AQ46" s="85"/>
      <c r="AR46" s="61"/>
    </row>
    <row r="47" spans="1:44" ht="9.75">
      <c r="A47" s="54" t="s">
        <v>220</v>
      </c>
      <c r="B47" s="103" t="s">
        <v>56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63">
        <v>1</v>
      </c>
      <c r="X47" s="63">
        <v>1</v>
      </c>
      <c r="Y47" s="63"/>
      <c r="Z47" s="63"/>
      <c r="AA47" s="63"/>
      <c r="AB47" s="63">
        <v>1</v>
      </c>
      <c r="AC47" s="63"/>
      <c r="AD47" s="57">
        <v>1</v>
      </c>
      <c r="AE47" s="57">
        <v>1</v>
      </c>
      <c r="AF47" s="65">
        <v>1</v>
      </c>
      <c r="AG47" s="63">
        <v>1</v>
      </c>
      <c r="AH47" s="63">
        <v>1</v>
      </c>
      <c r="AI47" s="63"/>
      <c r="AJ47" s="63">
        <v>1</v>
      </c>
      <c r="AK47" s="63">
        <v>1</v>
      </c>
      <c r="AL47" s="63">
        <v>1</v>
      </c>
      <c r="AM47" s="55">
        <f>SUM(C47:AL47)</f>
        <v>11</v>
      </c>
      <c r="AN47" s="78">
        <f>SUM(C47:Q47)</f>
        <v>0</v>
      </c>
      <c r="AO47" s="79">
        <f>SUM(R47:AC47)</f>
        <v>3</v>
      </c>
      <c r="AP47" s="80">
        <f>SUM(AF47:AL47)</f>
        <v>6</v>
      </c>
      <c r="AQ47" s="61"/>
      <c r="AR47" s="61"/>
    </row>
    <row r="48" spans="1:44" ht="9.75">
      <c r="A48" s="50" t="s">
        <v>22</v>
      </c>
      <c r="B48" s="131" t="s">
        <v>195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86"/>
      <c r="AN48" s="87"/>
      <c r="AO48" s="88"/>
      <c r="AP48" s="89"/>
      <c r="AQ48" s="61"/>
      <c r="AR48" s="61"/>
    </row>
    <row r="49" spans="1:54" ht="9.75">
      <c r="A49" s="54" t="s">
        <v>5</v>
      </c>
      <c r="B49" s="62" t="s">
        <v>57</v>
      </c>
      <c r="C49" s="63"/>
      <c r="D49" s="63">
        <v>1</v>
      </c>
      <c r="E49" s="63"/>
      <c r="F49" s="63"/>
      <c r="G49" s="63"/>
      <c r="H49" s="63">
        <v>1</v>
      </c>
      <c r="I49" s="63">
        <v>1</v>
      </c>
      <c r="J49" s="63"/>
      <c r="K49" s="63"/>
      <c r="L49" s="63">
        <v>1</v>
      </c>
      <c r="M49" s="63"/>
      <c r="N49" s="63"/>
      <c r="O49" s="63">
        <v>1</v>
      </c>
      <c r="P49" s="63"/>
      <c r="Q49" s="63">
        <v>1</v>
      </c>
      <c r="R49" s="63">
        <v>1</v>
      </c>
      <c r="S49" s="63"/>
      <c r="T49" s="63"/>
      <c r="U49" s="63"/>
      <c r="V49" s="63"/>
      <c r="W49" s="65">
        <v>1</v>
      </c>
      <c r="X49" s="63"/>
      <c r="Y49" s="63"/>
      <c r="Z49" s="63"/>
      <c r="AA49" s="63"/>
      <c r="AB49" s="63">
        <v>1</v>
      </c>
      <c r="AC49" s="63"/>
      <c r="AD49" s="63"/>
      <c r="AE49" s="63"/>
      <c r="AF49" s="65"/>
      <c r="AG49" s="63"/>
      <c r="AH49" s="63"/>
      <c r="AI49" s="63"/>
      <c r="AJ49" s="63">
        <v>1</v>
      </c>
      <c r="AK49" s="63">
        <v>1</v>
      </c>
      <c r="AL49" s="63">
        <v>1</v>
      </c>
      <c r="AM49" s="55">
        <f t="shared" si="3"/>
        <v>12</v>
      </c>
      <c r="AN49" s="78">
        <f t="shared" si="11"/>
        <v>6</v>
      </c>
      <c r="AO49" s="79">
        <f t="shared" si="12"/>
        <v>3</v>
      </c>
      <c r="AP49" s="80">
        <f t="shared" si="13"/>
        <v>3</v>
      </c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</row>
    <row r="50" spans="1:54" ht="12" customHeight="1">
      <c r="A50" s="54" t="s">
        <v>4</v>
      </c>
      <c r="B50" s="62" t="s">
        <v>58</v>
      </c>
      <c r="C50" s="63">
        <v>1</v>
      </c>
      <c r="D50" s="63"/>
      <c r="E50" s="63"/>
      <c r="F50" s="63"/>
      <c r="G50" s="63">
        <v>1</v>
      </c>
      <c r="H50" s="63"/>
      <c r="I50" s="63"/>
      <c r="J50" s="63"/>
      <c r="K50" s="63"/>
      <c r="L50" s="63"/>
      <c r="M50" s="63"/>
      <c r="N50" s="63"/>
      <c r="O50" s="63">
        <v>1</v>
      </c>
      <c r="P50" s="63"/>
      <c r="Q50" s="63">
        <v>1</v>
      </c>
      <c r="R50" s="63">
        <v>1</v>
      </c>
      <c r="S50" s="63"/>
      <c r="T50" s="63"/>
      <c r="U50" s="63"/>
      <c r="V50" s="63"/>
      <c r="W50" s="65"/>
      <c r="X50" s="63"/>
      <c r="Y50" s="63"/>
      <c r="Z50" s="63"/>
      <c r="AA50" s="63"/>
      <c r="AB50" s="63">
        <v>1</v>
      </c>
      <c r="AC50" s="63"/>
      <c r="AD50" s="63"/>
      <c r="AE50" s="63"/>
      <c r="AF50" s="65"/>
      <c r="AG50" s="63"/>
      <c r="AH50" s="63">
        <v>1</v>
      </c>
      <c r="AI50" s="63"/>
      <c r="AJ50" s="63"/>
      <c r="AK50" s="63"/>
      <c r="AL50" s="63"/>
      <c r="AM50" s="55">
        <f t="shared" si="3"/>
        <v>7</v>
      </c>
      <c r="AN50" s="78">
        <f t="shared" si="11"/>
        <v>4</v>
      </c>
      <c r="AO50" s="79">
        <f t="shared" si="12"/>
        <v>2</v>
      </c>
      <c r="AP50" s="80">
        <f t="shared" si="13"/>
        <v>1</v>
      </c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</row>
    <row r="51" spans="1:54" ht="9.75">
      <c r="A51" s="54" t="s">
        <v>3</v>
      </c>
      <c r="B51" s="62" t="s">
        <v>59</v>
      </c>
      <c r="C51" s="63">
        <v>1</v>
      </c>
      <c r="D51" s="63"/>
      <c r="E51" s="63"/>
      <c r="F51" s="63">
        <v>1</v>
      </c>
      <c r="G51" s="63"/>
      <c r="H51" s="63">
        <v>1</v>
      </c>
      <c r="I51" s="63">
        <v>1</v>
      </c>
      <c r="J51" s="63"/>
      <c r="K51" s="63"/>
      <c r="L51" s="63">
        <v>1</v>
      </c>
      <c r="M51" s="63"/>
      <c r="N51" s="63"/>
      <c r="O51" s="63">
        <v>1</v>
      </c>
      <c r="P51" s="63"/>
      <c r="Q51" s="63">
        <v>1</v>
      </c>
      <c r="R51" s="63">
        <v>1</v>
      </c>
      <c r="S51" s="63"/>
      <c r="T51" s="63"/>
      <c r="U51" s="63"/>
      <c r="V51" s="63"/>
      <c r="W51" s="65"/>
      <c r="X51" s="63"/>
      <c r="Y51" s="63"/>
      <c r="Z51" s="63"/>
      <c r="AA51" s="63"/>
      <c r="AB51" s="63">
        <v>1</v>
      </c>
      <c r="AC51" s="63"/>
      <c r="AD51" s="63"/>
      <c r="AE51" s="63"/>
      <c r="AF51" s="65"/>
      <c r="AG51" s="63"/>
      <c r="AH51" s="63">
        <v>1</v>
      </c>
      <c r="AI51" s="63"/>
      <c r="AJ51" s="63"/>
      <c r="AK51" s="63"/>
      <c r="AL51" s="63"/>
      <c r="AM51" s="55">
        <f t="shared" si="3"/>
        <v>10</v>
      </c>
      <c r="AN51" s="78">
        <f t="shared" si="11"/>
        <v>7</v>
      </c>
      <c r="AO51" s="79">
        <f t="shared" si="12"/>
        <v>2</v>
      </c>
      <c r="AP51" s="80">
        <f t="shared" si="13"/>
        <v>1</v>
      </c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</row>
    <row r="52" spans="1:54" ht="9.75">
      <c r="A52" s="54" t="s">
        <v>2</v>
      </c>
      <c r="B52" s="62" t="s">
        <v>60</v>
      </c>
      <c r="C52" s="63"/>
      <c r="D52" s="63"/>
      <c r="E52" s="63"/>
      <c r="F52" s="63">
        <v>1</v>
      </c>
      <c r="G52" s="63"/>
      <c r="H52" s="63"/>
      <c r="I52" s="63"/>
      <c r="J52" s="63"/>
      <c r="K52" s="63"/>
      <c r="L52" s="63"/>
      <c r="M52" s="63"/>
      <c r="N52" s="63"/>
      <c r="O52" s="63">
        <v>1</v>
      </c>
      <c r="P52" s="63"/>
      <c r="Q52" s="63">
        <v>1</v>
      </c>
      <c r="R52" s="63">
        <v>1</v>
      </c>
      <c r="S52" s="63"/>
      <c r="T52" s="63"/>
      <c r="U52" s="63"/>
      <c r="V52" s="63"/>
      <c r="W52" s="65"/>
      <c r="X52" s="63"/>
      <c r="Y52" s="63"/>
      <c r="Z52" s="63"/>
      <c r="AA52" s="63"/>
      <c r="AB52" s="63">
        <v>1</v>
      </c>
      <c r="AC52" s="63"/>
      <c r="AD52" s="63"/>
      <c r="AE52" s="63"/>
      <c r="AF52" s="65"/>
      <c r="AG52" s="63"/>
      <c r="AH52" s="63">
        <v>1</v>
      </c>
      <c r="AI52" s="63"/>
      <c r="AJ52" s="63"/>
      <c r="AK52" s="63"/>
      <c r="AL52" s="63"/>
      <c r="AM52" s="55">
        <f t="shared" si="3"/>
        <v>6</v>
      </c>
      <c r="AN52" s="78">
        <f t="shared" si="11"/>
        <v>3</v>
      </c>
      <c r="AO52" s="79">
        <f t="shared" si="12"/>
        <v>2</v>
      </c>
      <c r="AP52" s="80">
        <f t="shared" si="13"/>
        <v>1</v>
      </c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</row>
    <row r="53" spans="1:54" ht="9.75">
      <c r="A53" s="54" t="s">
        <v>1</v>
      </c>
      <c r="B53" s="62" t="s">
        <v>61</v>
      </c>
      <c r="C53" s="63">
        <v>1</v>
      </c>
      <c r="D53" s="63"/>
      <c r="E53" s="63"/>
      <c r="F53" s="63"/>
      <c r="G53" s="63">
        <v>1</v>
      </c>
      <c r="H53" s="63"/>
      <c r="I53" s="63"/>
      <c r="J53" s="63"/>
      <c r="K53" s="63"/>
      <c r="L53" s="63"/>
      <c r="M53" s="63"/>
      <c r="N53" s="63"/>
      <c r="O53" s="63">
        <v>1</v>
      </c>
      <c r="P53" s="63"/>
      <c r="Q53" s="63">
        <v>1</v>
      </c>
      <c r="R53" s="63">
        <v>1</v>
      </c>
      <c r="S53" s="63"/>
      <c r="T53" s="63"/>
      <c r="U53" s="63">
        <v>1</v>
      </c>
      <c r="V53" s="63"/>
      <c r="W53" s="65"/>
      <c r="X53" s="63"/>
      <c r="Y53" s="63"/>
      <c r="Z53" s="63"/>
      <c r="AA53" s="63"/>
      <c r="AB53" s="63">
        <v>1</v>
      </c>
      <c r="AC53" s="63"/>
      <c r="AD53" s="63"/>
      <c r="AE53" s="63"/>
      <c r="AF53" s="65"/>
      <c r="AG53" s="63"/>
      <c r="AH53" s="63">
        <v>1</v>
      </c>
      <c r="AI53" s="63"/>
      <c r="AJ53" s="63"/>
      <c r="AK53" s="63"/>
      <c r="AL53" s="63"/>
      <c r="AM53" s="55">
        <f t="shared" si="3"/>
        <v>8</v>
      </c>
      <c r="AN53" s="78">
        <f t="shared" si="11"/>
        <v>4</v>
      </c>
      <c r="AO53" s="79">
        <f t="shared" si="12"/>
        <v>3</v>
      </c>
      <c r="AP53" s="80">
        <f t="shared" si="13"/>
        <v>1</v>
      </c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</row>
    <row r="54" spans="1:54" ht="9.75">
      <c r="A54" s="54" t="s">
        <v>0</v>
      </c>
      <c r="B54" s="62" t="s">
        <v>62</v>
      </c>
      <c r="C54" s="63">
        <v>1</v>
      </c>
      <c r="D54" s="63"/>
      <c r="E54" s="63"/>
      <c r="F54" s="63"/>
      <c r="G54" s="63">
        <v>1</v>
      </c>
      <c r="H54" s="63"/>
      <c r="I54" s="63"/>
      <c r="J54" s="63"/>
      <c r="K54" s="63">
        <v>1</v>
      </c>
      <c r="L54" s="63"/>
      <c r="M54" s="63"/>
      <c r="N54" s="63"/>
      <c r="O54" s="63">
        <v>1</v>
      </c>
      <c r="P54" s="63"/>
      <c r="Q54" s="63">
        <v>1</v>
      </c>
      <c r="R54" s="63">
        <v>1</v>
      </c>
      <c r="S54" s="63"/>
      <c r="T54" s="63"/>
      <c r="U54" s="63"/>
      <c r="V54" s="63"/>
      <c r="W54" s="65"/>
      <c r="X54" s="63"/>
      <c r="Y54" s="63"/>
      <c r="Z54" s="63"/>
      <c r="AA54" s="63"/>
      <c r="AB54" s="63">
        <v>1</v>
      </c>
      <c r="AC54" s="63"/>
      <c r="AD54" s="63"/>
      <c r="AE54" s="63"/>
      <c r="AF54" s="65"/>
      <c r="AG54" s="63"/>
      <c r="AH54" s="63">
        <v>1</v>
      </c>
      <c r="AI54" s="63"/>
      <c r="AJ54" s="63"/>
      <c r="AK54" s="63"/>
      <c r="AL54" s="63"/>
      <c r="AM54" s="55">
        <f t="shared" si="3"/>
        <v>8</v>
      </c>
      <c r="AN54" s="78">
        <f t="shared" si="11"/>
        <v>5</v>
      </c>
      <c r="AO54" s="79">
        <f t="shared" si="12"/>
        <v>2</v>
      </c>
      <c r="AP54" s="80">
        <f t="shared" si="13"/>
        <v>1</v>
      </c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</row>
    <row r="55" spans="1:54" ht="9.75">
      <c r="A55" s="54" t="s">
        <v>10</v>
      </c>
      <c r="B55" s="62" t="s">
        <v>63</v>
      </c>
      <c r="C55" s="63">
        <v>1</v>
      </c>
      <c r="D55" s="63"/>
      <c r="E55" s="63"/>
      <c r="F55" s="63"/>
      <c r="G55" s="63"/>
      <c r="H55" s="63"/>
      <c r="I55" s="63"/>
      <c r="J55" s="63"/>
      <c r="K55" s="63">
        <v>1</v>
      </c>
      <c r="L55" s="63"/>
      <c r="M55" s="63"/>
      <c r="N55" s="63"/>
      <c r="O55" s="63">
        <v>1</v>
      </c>
      <c r="P55" s="63"/>
      <c r="Q55" s="63"/>
      <c r="R55" s="63">
        <v>1</v>
      </c>
      <c r="S55" s="63"/>
      <c r="T55" s="63"/>
      <c r="U55" s="63"/>
      <c r="V55" s="63"/>
      <c r="W55" s="65"/>
      <c r="X55" s="63"/>
      <c r="Y55" s="63">
        <v>1</v>
      </c>
      <c r="Z55" s="63"/>
      <c r="AA55" s="63">
        <v>1</v>
      </c>
      <c r="AB55" s="63"/>
      <c r="AC55" s="63"/>
      <c r="AD55" s="63"/>
      <c r="AE55" s="63"/>
      <c r="AF55" s="65"/>
      <c r="AG55" s="63">
        <v>1</v>
      </c>
      <c r="AH55" s="63">
        <v>1</v>
      </c>
      <c r="AI55" s="63"/>
      <c r="AJ55" s="63"/>
      <c r="AK55" s="63"/>
      <c r="AL55" s="63"/>
      <c r="AM55" s="55">
        <f t="shared" si="3"/>
        <v>8</v>
      </c>
      <c r="AN55" s="78">
        <f t="shared" si="11"/>
        <v>3</v>
      </c>
      <c r="AO55" s="79">
        <f t="shared" si="12"/>
        <v>3</v>
      </c>
      <c r="AP55" s="80">
        <f t="shared" si="13"/>
        <v>2</v>
      </c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</row>
    <row r="56" spans="1:54" ht="9.75">
      <c r="A56" s="50" t="s">
        <v>23</v>
      </c>
      <c r="B56" s="131" t="s">
        <v>138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86"/>
      <c r="AN56" s="87"/>
      <c r="AO56" s="88"/>
      <c r="AP56" s="89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</row>
    <row r="57" spans="1:54" ht="9.75">
      <c r="A57" s="54" t="s">
        <v>5</v>
      </c>
      <c r="B57" s="62" t="s">
        <v>64</v>
      </c>
      <c r="C57" s="63"/>
      <c r="D57" s="63"/>
      <c r="E57" s="63">
        <v>1</v>
      </c>
      <c r="F57" s="63">
        <v>1</v>
      </c>
      <c r="G57" s="63"/>
      <c r="H57" s="63"/>
      <c r="I57" s="63">
        <v>1</v>
      </c>
      <c r="J57" s="63">
        <v>1</v>
      </c>
      <c r="K57" s="63"/>
      <c r="L57" s="63"/>
      <c r="M57" s="63"/>
      <c r="N57" s="63"/>
      <c r="O57" s="63">
        <v>1</v>
      </c>
      <c r="P57" s="63"/>
      <c r="Q57" s="63">
        <v>1</v>
      </c>
      <c r="R57" s="63">
        <v>1</v>
      </c>
      <c r="S57" s="63"/>
      <c r="T57" s="63"/>
      <c r="U57" s="63"/>
      <c r="V57" s="63"/>
      <c r="W57" s="65">
        <v>1</v>
      </c>
      <c r="X57" s="63"/>
      <c r="Y57" s="63"/>
      <c r="Z57" s="63"/>
      <c r="AA57" s="63"/>
      <c r="AB57" s="63">
        <v>1</v>
      </c>
      <c r="AC57" s="63"/>
      <c r="AD57" s="63"/>
      <c r="AE57" s="63"/>
      <c r="AF57" s="65"/>
      <c r="AG57" s="63"/>
      <c r="AH57" s="63"/>
      <c r="AI57" s="63"/>
      <c r="AJ57" s="63">
        <v>1</v>
      </c>
      <c r="AK57" s="63">
        <v>1</v>
      </c>
      <c r="AL57" s="63">
        <v>1</v>
      </c>
      <c r="AM57" s="55">
        <f t="shared" si="3"/>
        <v>12</v>
      </c>
      <c r="AN57" s="78">
        <f t="shared" si="11"/>
        <v>6</v>
      </c>
      <c r="AO57" s="79">
        <f t="shared" si="12"/>
        <v>3</v>
      </c>
      <c r="AP57" s="80">
        <f t="shared" si="13"/>
        <v>3</v>
      </c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</row>
    <row r="58" spans="1:54" ht="9.75">
      <c r="A58" s="54" t="s">
        <v>4</v>
      </c>
      <c r="B58" s="62" t="s">
        <v>65</v>
      </c>
      <c r="C58" s="63">
        <v>1</v>
      </c>
      <c r="D58" s="63"/>
      <c r="E58" s="63">
        <v>1</v>
      </c>
      <c r="F58" s="63">
        <v>1</v>
      </c>
      <c r="G58" s="63"/>
      <c r="H58" s="63"/>
      <c r="I58" s="63">
        <v>1</v>
      </c>
      <c r="J58" s="63">
        <v>1</v>
      </c>
      <c r="K58" s="63"/>
      <c r="L58" s="63">
        <v>1</v>
      </c>
      <c r="M58" s="63"/>
      <c r="N58" s="63"/>
      <c r="O58" s="63"/>
      <c r="P58" s="63"/>
      <c r="Q58" s="63">
        <v>1</v>
      </c>
      <c r="R58" s="63">
        <v>1</v>
      </c>
      <c r="S58" s="63"/>
      <c r="T58" s="63"/>
      <c r="U58" s="63"/>
      <c r="V58" s="63"/>
      <c r="W58" s="65"/>
      <c r="X58" s="63"/>
      <c r="Y58" s="63"/>
      <c r="Z58" s="63"/>
      <c r="AA58" s="63"/>
      <c r="AB58" s="63">
        <v>1</v>
      </c>
      <c r="AC58" s="63"/>
      <c r="AD58" s="63"/>
      <c r="AE58" s="63"/>
      <c r="AF58" s="65"/>
      <c r="AG58" s="63"/>
      <c r="AH58" s="63"/>
      <c r="AI58" s="63"/>
      <c r="AJ58" s="63">
        <v>1</v>
      </c>
      <c r="AK58" s="63">
        <v>1</v>
      </c>
      <c r="AL58" s="63"/>
      <c r="AM58" s="55">
        <f t="shared" si="3"/>
        <v>11</v>
      </c>
      <c r="AN58" s="78">
        <f t="shared" si="11"/>
        <v>7</v>
      </c>
      <c r="AO58" s="79">
        <f t="shared" si="12"/>
        <v>2</v>
      </c>
      <c r="AP58" s="80">
        <f t="shared" si="13"/>
        <v>2</v>
      </c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</row>
    <row r="59" spans="1:54" ht="9.75">
      <c r="A59" s="54" t="s">
        <v>3</v>
      </c>
      <c r="B59" s="62" t="s">
        <v>66</v>
      </c>
      <c r="C59" s="63">
        <v>1</v>
      </c>
      <c r="D59" s="63"/>
      <c r="E59" s="63">
        <v>1</v>
      </c>
      <c r="F59" s="63">
        <v>1</v>
      </c>
      <c r="G59" s="63"/>
      <c r="H59" s="63"/>
      <c r="I59" s="63">
        <v>1</v>
      </c>
      <c r="J59" s="63">
        <v>1</v>
      </c>
      <c r="K59" s="63"/>
      <c r="L59" s="63">
        <v>1</v>
      </c>
      <c r="M59" s="63"/>
      <c r="N59" s="63"/>
      <c r="O59" s="63"/>
      <c r="P59" s="63"/>
      <c r="Q59" s="63">
        <v>1</v>
      </c>
      <c r="R59" s="63">
        <v>1</v>
      </c>
      <c r="S59" s="63"/>
      <c r="T59" s="63"/>
      <c r="U59" s="63"/>
      <c r="V59" s="63"/>
      <c r="W59" s="65"/>
      <c r="X59" s="63"/>
      <c r="Y59" s="63"/>
      <c r="Z59" s="63"/>
      <c r="AA59" s="63"/>
      <c r="AB59" s="63">
        <v>1</v>
      </c>
      <c r="AC59" s="63"/>
      <c r="AD59" s="63"/>
      <c r="AE59" s="63"/>
      <c r="AF59" s="65"/>
      <c r="AG59" s="63"/>
      <c r="AH59" s="63"/>
      <c r="AI59" s="63"/>
      <c r="AJ59" s="63">
        <v>1</v>
      </c>
      <c r="AK59" s="63">
        <v>1</v>
      </c>
      <c r="AL59" s="63"/>
      <c r="AM59" s="55">
        <f t="shared" si="3"/>
        <v>11</v>
      </c>
      <c r="AN59" s="78">
        <f t="shared" si="11"/>
        <v>7</v>
      </c>
      <c r="AO59" s="79">
        <f t="shared" si="12"/>
        <v>2</v>
      </c>
      <c r="AP59" s="80">
        <f t="shared" si="13"/>
        <v>2</v>
      </c>
      <c r="AQ59" s="84"/>
      <c r="AR59" s="84"/>
      <c r="AS59" s="61"/>
      <c r="AT59" s="61"/>
      <c r="AU59" s="61"/>
      <c r="AV59" s="61"/>
      <c r="AW59" s="61"/>
      <c r="AX59" s="61"/>
      <c r="AY59" s="61"/>
      <c r="AZ59" s="61"/>
      <c r="BA59" s="61"/>
      <c r="BB59" s="61"/>
    </row>
    <row r="60" spans="1:54" ht="9.75">
      <c r="A60" s="54" t="s">
        <v>2</v>
      </c>
      <c r="B60" s="62" t="s">
        <v>67</v>
      </c>
      <c r="C60" s="63"/>
      <c r="D60" s="63"/>
      <c r="E60" s="63">
        <v>1</v>
      </c>
      <c r="F60" s="63">
        <v>1</v>
      </c>
      <c r="G60" s="63"/>
      <c r="H60" s="63"/>
      <c r="I60" s="63">
        <v>1</v>
      </c>
      <c r="J60" s="63">
        <v>1</v>
      </c>
      <c r="K60" s="63"/>
      <c r="L60" s="63"/>
      <c r="M60" s="63"/>
      <c r="N60" s="63"/>
      <c r="O60" s="63">
        <v>1</v>
      </c>
      <c r="P60" s="63"/>
      <c r="Q60" s="63">
        <v>1</v>
      </c>
      <c r="R60" s="63">
        <v>1</v>
      </c>
      <c r="S60" s="63">
        <v>1</v>
      </c>
      <c r="T60" s="63"/>
      <c r="U60" s="63"/>
      <c r="V60" s="63"/>
      <c r="W60" s="65">
        <v>1</v>
      </c>
      <c r="X60" s="63">
        <v>1</v>
      </c>
      <c r="Y60" s="63"/>
      <c r="Z60" s="63"/>
      <c r="AA60" s="63"/>
      <c r="AB60" s="63">
        <v>1</v>
      </c>
      <c r="AC60" s="63"/>
      <c r="AD60" s="63"/>
      <c r="AE60" s="63"/>
      <c r="AF60" s="65"/>
      <c r="AG60" s="63"/>
      <c r="AH60" s="63"/>
      <c r="AI60" s="63"/>
      <c r="AJ60" s="63">
        <v>1</v>
      </c>
      <c r="AK60" s="63">
        <v>1</v>
      </c>
      <c r="AL60" s="63">
        <v>1</v>
      </c>
      <c r="AM60" s="55">
        <f t="shared" si="3"/>
        <v>14</v>
      </c>
      <c r="AN60" s="78">
        <f t="shared" si="11"/>
        <v>6</v>
      </c>
      <c r="AO60" s="79">
        <f t="shared" si="12"/>
        <v>5</v>
      </c>
      <c r="AP60" s="80">
        <f t="shared" si="13"/>
        <v>3</v>
      </c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</row>
    <row r="61" spans="1:54" ht="9.75">
      <c r="A61" s="54" t="s">
        <v>1</v>
      </c>
      <c r="B61" s="62" t="s">
        <v>68</v>
      </c>
      <c r="C61" s="63"/>
      <c r="D61" s="63"/>
      <c r="E61" s="63">
        <v>1</v>
      </c>
      <c r="F61" s="63"/>
      <c r="G61" s="63"/>
      <c r="H61" s="63"/>
      <c r="I61" s="63">
        <v>1</v>
      </c>
      <c r="J61" s="63">
        <v>1</v>
      </c>
      <c r="K61" s="63"/>
      <c r="L61" s="63"/>
      <c r="M61" s="63"/>
      <c r="N61" s="63"/>
      <c r="O61" s="63">
        <v>1</v>
      </c>
      <c r="P61" s="63"/>
      <c r="Q61" s="63">
        <v>1</v>
      </c>
      <c r="R61" s="63">
        <v>1</v>
      </c>
      <c r="S61" s="63">
        <v>1</v>
      </c>
      <c r="T61" s="63"/>
      <c r="U61" s="63"/>
      <c r="V61" s="63"/>
      <c r="W61" s="65">
        <v>1</v>
      </c>
      <c r="X61" s="63">
        <v>1</v>
      </c>
      <c r="Y61" s="63"/>
      <c r="Z61" s="63"/>
      <c r="AA61" s="63"/>
      <c r="AB61" s="63">
        <v>1</v>
      </c>
      <c r="AC61" s="63"/>
      <c r="AD61" s="63"/>
      <c r="AE61" s="63"/>
      <c r="AF61" s="65"/>
      <c r="AG61" s="63"/>
      <c r="AH61" s="63">
        <v>1</v>
      </c>
      <c r="AI61" s="63"/>
      <c r="AJ61" s="63"/>
      <c r="AK61" s="63"/>
      <c r="AL61" s="63"/>
      <c r="AM61" s="55">
        <f t="shared" si="3"/>
        <v>11</v>
      </c>
      <c r="AN61" s="78">
        <f t="shared" si="11"/>
        <v>5</v>
      </c>
      <c r="AO61" s="79">
        <f t="shared" si="12"/>
        <v>5</v>
      </c>
      <c r="AP61" s="80">
        <f t="shared" si="13"/>
        <v>1</v>
      </c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</row>
    <row r="62" spans="1:54" ht="9.75">
      <c r="A62" s="54" t="s">
        <v>0</v>
      </c>
      <c r="B62" s="62" t="s">
        <v>69</v>
      </c>
      <c r="C62" s="63">
        <v>1</v>
      </c>
      <c r="D62" s="63"/>
      <c r="E62" s="63">
        <v>1</v>
      </c>
      <c r="F62" s="63">
        <v>1</v>
      </c>
      <c r="G62" s="63"/>
      <c r="H62" s="63"/>
      <c r="I62" s="63">
        <v>1</v>
      </c>
      <c r="J62" s="63">
        <v>1</v>
      </c>
      <c r="K62" s="63"/>
      <c r="L62" s="63">
        <v>1</v>
      </c>
      <c r="M62" s="63"/>
      <c r="N62" s="63"/>
      <c r="O62" s="63"/>
      <c r="P62" s="63"/>
      <c r="Q62" s="63">
        <v>1</v>
      </c>
      <c r="R62" s="63">
        <v>1</v>
      </c>
      <c r="S62" s="63"/>
      <c r="T62" s="63"/>
      <c r="U62" s="63"/>
      <c r="V62" s="63"/>
      <c r="W62" s="65"/>
      <c r="X62" s="63"/>
      <c r="Y62" s="63"/>
      <c r="Z62" s="63"/>
      <c r="AA62" s="63"/>
      <c r="AB62" s="63">
        <v>1</v>
      </c>
      <c r="AC62" s="63"/>
      <c r="AD62" s="63"/>
      <c r="AE62" s="63"/>
      <c r="AF62" s="65"/>
      <c r="AG62" s="63"/>
      <c r="AH62" s="63"/>
      <c r="AI62" s="63"/>
      <c r="AJ62" s="63">
        <v>1</v>
      </c>
      <c r="AK62" s="63">
        <v>1</v>
      </c>
      <c r="AL62" s="63"/>
      <c r="AM62" s="55">
        <f t="shared" si="3"/>
        <v>11</v>
      </c>
      <c r="AN62" s="78">
        <f t="shared" si="11"/>
        <v>7</v>
      </c>
      <c r="AO62" s="79">
        <f t="shared" si="12"/>
        <v>2</v>
      </c>
      <c r="AP62" s="80">
        <f t="shared" si="13"/>
        <v>2</v>
      </c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</row>
    <row r="63" spans="1:54" ht="20.25" customHeight="1">
      <c r="A63" s="54" t="s">
        <v>10</v>
      </c>
      <c r="B63" s="62" t="s">
        <v>70</v>
      </c>
      <c r="C63" s="63">
        <v>1</v>
      </c>
      <c r="D63" s="63">
        <v>1</v>
      </c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>
        <v>1</v>
      </c>
      <c r="P63" s="63"/>
      <c r="Q63" s="63"/>
      <c r="R63" s="63"/>
      <c r="S63" s="63">
        <v>1</v>
      </c>
      <c r="T63" s="63">
        <v>1</v>
      </c>
      <c r="U63" s="63"/>
      <c r="V63" s="63"/>
      <c r="W63" s="65">
        <v>1</v>
      </c>
      <c r="X63" s="63"/>
      <c r="Y63" s="63">
        <v>1</v>
      </c>
      <c r="Z63" s="63"/>
      <c r="AA63" s="63">
        <v>1</v>
      </c>
      <c r="AB63" s="63"/>
      <c r="AC63" s="63"/>
      <c r="AD63" s="63"/>
      <c r="AE63" s="63"/>
      <c r="AF63" s="65"/>
      <c r="AG63" s="63">
        <v>1</v>
      </c>
      <c r="AH63" s="63">
        <v>1</v>
      </c>
      <c r="AI63" s="63"/>
      <c r="AJ63" s="63"/>
      <c r="AK63" s="63"/>
      <c r="AL63" s="63"/>
      <c r="AM63" s="55">
        <f t="shared" si="3"/>
        <v>10</v>
      </c>
      <c r="AN63" s="78">
        <f t="shared" si="11"/>
        <v>3</v>
      </c>
      <c r="AO63" s="79">
        <f t="shared" si="12"/>
        <v>5</v>
      </c>
      <c r="AP63" s="80">
        <f t="shared" si="13"/>
        <v>2</v>
      </c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</row>
    <row r="64" spans="1:54" ht="9.75">
      <c r="A64" s="50" t="s">
        <v>24</v>
      </c>
      <c r="B64" s="131" t="s">
        <v>143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86"/>
      <c r="AN64" s="87"/>
      <c r="AO64" s="88"/>
      <c r="AP64" s="89"/>
      <c r="AS64" s="84"/>
      <c r="AT64" s="84"/>
      <c r="AU64" s="84"/>
      <c r="AV64" s="84"/>
      <c r="AW64" s="84"/>
      <c r="AX64" s="84"/>
      <c r="AY64" s="84"/>
      <c r="AZ64" s="84"/>
      <c r="BA64" s="84"/>
      <c r="BB64" s="84"/>
    </row>
    <row r="65" spans="1:54" ht="9.75">
      <c r="A65" s="54" t="s">
        <v>5</v>
      </c>
      <c r="B65" s="62" t="s">
        <v>144</v>
      </c>
      <c r="C65" s="63">
        <v>1</v>
      </c>
      <c r="D65" s="63"/>
      <c r="E65" s="63"/>
      <c r="F65" s="63">
        <v>1</v>
      </c>
      <c r="G65" s="63"/>
      <c r="H65" s="63">
        <v>1</v>
      </c>
      <c r="I65" s="63">
        <v>1</v>
      </c>
      <c r="J65" s="63">
        <v>1</v>
      </c>
      <c r="K65" s="63"/>
      <c r="L65" s="63">
        <v>1</v>
      </c>
      <c r="M65" s="63">
        <v>1</v>
      </c>
      <c r="N65" s="63"/>
      <c r="O65" s="63"/>
      <c r="P65" s="63"/>
      <c r="Q65" s="63">
        <v>1</v>
      </c>
      <c r="R65" s="63"/>
      <c r="S65" s="63">
        <v>1</v>
      </c>
      <c r="T65" s="63"/>
      <c r="U65" s="63">
        <v>1</v>
      </c>
      <c r="V65" s="63"/>
      <c r="W65" s="65">
        <v>1</v>
      </c>
      <c r="X65" s="63">
        <v>1</v>
      </c>
      <c r="Y65" s="63"/>
      <c r="Z65" s="63"/>
      <c r="AA65" s="63"/>
      <c r="AB65" s="63">
        <v>1</v>
      </c>
      <c r="AC65" s="63"/>
      <c r="AD65" s="63"/>
      <c r="AE65" s="63"/>
      <c r="AF65" s="65">
        <v>1</v>
      </c>
      <c r="AG65" s="63">
        <v>1</v>
      </c>
      <c r="AH65" s="63"/>
      <c r="AI65" s="63"/>
      <c r="AJ65" s="63">
        <v>1</v>
      </c>
      <c r="AK65" s="63"/>
      <c r="AL65" s="63"/>
      <c r="AM65" s="55">
        <f aca="true" t="shared" si="14" ref="AM65:AM71">SUM(C65:AL65)</f>
        <v>16</v>
      </c>
      <c r="AN65" s="78">
        <f t="shared" si="11"/>
        <v>8</v>
      </c>
      <c r="AO65" s="79">
        <f t="shared" si="12"/>
        <v>5</v>
      </c>
      <c r="AP65" s="80">
        <f t="shared" si="13"/>
        <v>3</v>
      </c>
      <c r="AS65" s="61"/>
      <c r="AT65" s="61"/>
      <c r="AU65" s="61"/>
      <c r="AV65" s="61"/>
      <c r="AW65" s="61"/>
      <c r="AX65" s="61"/>
      <c r="AY65" s="61"/>
      <c r="AZ65" s="61"/>
      <c r="BA65" s="61"/>
      <c r="BB65" s="61"/>
    </row>
    <row r="66" spans="1:54" ht="12" customHeight="1">
      <c r="A66" s="54" t="s">
        <v>4</v>
      </c>
      <c r="B66" s="62" t="s">
        <v>145</v>
      </c>
      <c r="C66" s="63">
        <v>1</v>
      </c>
      <c r="D66" s="63">
        <v>1</v>
      </c>
      <c r="E66" s="63"/>
      <c r="F66" s="63">
        <v>1</v>
      </c>
      <c r="G66" s="63">
        <v>1</v>
      </c>
      <c r="H66" s="63">
        <v>1</v>
      </c>
      <c r="I66" s="63">
        <v>1</v>
      </c>
      <c r="J66" s="63"/>
      <c r="K66" s="63"/>
      <c r="L66" s="63">
        <v>1</v>
      </c>
      <c r="M66" s="63">
        <v>1</v>
      </c>
      <c r="N66" s="63"/>
      <c r="O66" s="63"/>
      <c r="P66" s="63"/>
      <c r="Q66" s="63">
        <v>1</v>
      </c>
      <c r="R66" s="63">
        <v>1</v>
      </c>
      <c r="S66" s="63"/>
      <c r="T66" s="63">
        <v>1</v>
      </c>
      <c r="U66" s="63"/>
      <c r="V66" s="63"/>
      <c r="W66" s="65">
        <v>1</v>
      </c>
      <c r="X66" s="63">
        <v>1</v>
      </c>
      <c r="Y66" s="63"/>
      <c r="Z66" s="63"/>
      <c r="AA66" s="63"/>
      <c r="AB66" s="63">
        <v>1</v>
      </c>
      <c r="AC66" s="63"/>
      <c r="AD66" s="63"/>
      <c r="AE66" s="63"/>
      <c r="AF66" s="65"/>
      <c r="AG66" s="63"/>
      <c r="AH66" s="63"/>
      <c r="AI66" s="63"/>
      <c r="AJ66" s="63">
        <v>1</v>
      </c>
      <c r="AK66" s="63"/>
      <c r="AL66" s="63">
        <v>1</v>
      </c>
      <c r="AM66" s="55">
        <f t="shared" si="14"/>
        <v>16</v>
      </c>
      <c r="AN66" s="78">
        <f t="shared" si="11"/>
        <v>9</v>
      </c>
      <c r="AO66" s="79">
        <f t="shared" si="12"/>
        <v>5</v>
      </c>
      <c r="AP66" s="80">
        <f t="shared" si="13"/>
        <v>2</v>
      </c>
      <c r="AS66" s="61"/>
      <c r="AT66" s="61"/>
      <c r="AU66" s="61"/>
      <c r="AV66" s="61"/>
      <c r="AW66" s="61"/>
      <c r="AX66" s="61"/>
      <c r="AY66" s="61"/>
      <c r="AZ66" s="61"/>
      <c r="BA66" s="61"/>
      <c r="BB66" s="61"/>
    </row>
    <row r="67" spans="1:54" ht="12.75" customHeight="1">
      <c r="A67" s="54" t="s">
        <v>3</v>
      </c>
      <c r="B67" s="62" t="s">
        <v>146</v>
      </c>
      <c r="C67" s="63"/>
      <c r="D67" s="63"/>
      <c r="E67" s="63"/>
      <c r="F67" s="63"/>
      <c r="G67" s="63"/>
      <c r="H67" s="63">
        <v>1</v>
      </c>
      <c r="I67" s="63">
        <v>1</v>
      </c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5">
        <v>1</v>
      </c>
      <c r="X67" s="63">
        <v>1</v>
      </c>
      <c r="Y67" s="63"/>
      <c r="Z67" s="63"/>
      <c r="AA67" s="63"/>
      <c r="AB67" s="63">
        <v>1</v>
      </c>
      <c r="AC67" s="63"/>
      <c r="AD67" s="63"/>
      <c r="AE67" s="63"/>
      <c r="AF67" s="65"/>
      <c r="AG67" s="63"/>
      <c r="AH67" s="63">
        <v>1</v>
      </c>
      <c r="AI67" s="63"/>
      <c r="AJ67" s="63"/>
      <c r="AK67" s="63"/>
      <c r="AL67" s="63">
        <v>1</v>
      </c>
      <c r="AM67" s="55">
        <f t="shared" si="14"/>
        <v>7</v>
      </c>
      <c r="AN67" s="78">
        <f t="shared" si="11"/>
        <v>2</v>
      </c>
      <c r="AO67" s="79">
        <f t="shared" si="12"/>
        <v>3</v>
      </c>
      <c r="AP67" s="80">
        <f t="shared" si="13"/>
        <v>2</v>
      </c>
      <c r="AS67" s="61"/>
      <c r="AT67" s="61"/>
      <c r="AU67" s="61"/>
      <c r="AV67" s="61"/>
      <c r="AW67" s="61"/>
      <c r="AX67" s="61"/>
      <c r="AY67" s="61"/>
      <c r="AZ67" s="61"/>
      <c r="BA67" s="61"/>
      <c r="BB67" s="61"/>
    </row>
    <row r="68" spans="1:54" ht="12" customHeight="1">
      <c r="A68" s="54" t="s">
        <v>2</v>
      </c>
      <c r="B68" s="62" t="s">
        <v>147</v>
      </c>
      <c r="C68" s="63"/>
      <c r="D68" s="63"/>
      <c r="E68" s="63"/>
      <c r="F68" s="63"/>
      <c r="G68" s="63"/>
      <c r="H68" s="63">
        <v>1</v>
      </c>
      <c r="I68" s="63"/>
      <c r="J68" s="63"/>
      <c r="K68" s="63">
        <v>1</v>
      </c>
      <c r="L68" s="63"/>
      <c r="M68" s="63"/>
      <c r="N68" s="63"/>
      <c r="O68" s="63"/>
      <c r="P68" s="63"/>
      <c r="Q68" s="63"/>
      <c r="R68" s="63"/>
      <c r="S68" s="63">
        <v>1</v>
      </c>
      <c r="T68" s="63"/>
      <c r="U68" s="63"/>
      <c r="V68" s="63">
        <v>1</v>
      </c>
      <c r="W68" s="65">
        <v>1</v>
      </c>
      <c r="X68" s="63">
        <v>1</v>
      </c>
      <c r="Y68" s="63"/>
      <c r="Z68" s="63"/>
      <c r="AA68" s="63"/>
      <c r="AB68" s="63">
        <v>1</v>
      </c>
      <c r="AC68" s="63"/>
      <c r="AD68" s="63"/>
      <c r="AE68" s="63"/>
      <c r="AF68" s="65"/>
      <c r="AG68" s="63"/>
      <c r="AH68" s="63">
        <v>1</v>
      </c>
      <c r="AI68" s="63"/>
      <c r="AJ68" s="63"/>
      <c r="AK68" s="63"/>
      <c r="AL68" s="63">
        <v>1</v>
      </c>
      <c r="AM68" s="55">
        <f t="shared" si="14"/>
        <v>9</v>
      </c>
      <c r="AN68" s="78">
        <f t="shared" si="11"/>
        <v>2</v>
      </c>
      <c r="AO68" s="79">
        <f t="shared" si="12"/>
        <v>5</v>
      </c>
      <c r="AP68" s="80">
        <f t="shared" si="13"/>
        <v>2</v>
      </c>
      <c r="AS68" s="61"/>
      <c r="AT68" s="61"/>
      <c r="AU68" s="61"/>
      <c r="AV68" s="61"/>
      <c r="AW68" s="61"/>
      <c r="AX68" s="61"/>
      <c r="AY68" s="61"/>
      <c r="AZ68" s="61"/>
      <c r="BA68" s="61"/>
      <c r="BB68" s="61"/>
    </row>
    <row r="69" spans="1:42" ht="10.5" customHeight="1">
      <c r="A69" s="54" t="s">
        <v>1</v>
      </c>
      <c r="B69" s="62" t="s">
        <v>148</v>
      </c>
      <c r="C69" s="63">
        <v>1</v>
      </c>
      <c r="D69" s="63">
        <v>1</v>
      </c>
      <c r="E69" s="63"/>
      <c r="F69" s="63"/>
      <c r="G69" s="63"/>
      <c r="H69" s="63">
        <v>1</v>
      </c>
      <c r="I69" s="63">
        <v>1</v>
      </c>
      <c r="J69" s="63"/>
      <c r="K69" s="63"/>
      <c r="L69" s="63">
        <v>1</v>
      </c>
      <c r="M69" s="63"/>
      <c r="N69" s="63"/>
      <c r="O69" s="63"/>
      <c r="P69" s="63"/>
      <c r="Q69" s="63">
        <v>1</v>
      </c>
      <c r="R69" s="63">
        <v>1</v>
      </c>
      <c r="S69" s="63"/>
      <c r="T69" s="63">
        <v>1</v>
      </c>
      <c r="U69" s="63"/>
      <c r="V69" s="63"/>
      <c r="W69" s="65">
        <v>1</v>
      </c>
      <c r="X69" s="63">
        <v>1</v>
      </c>
      <c r="Y69" s="63"/>
      <c r="Z69" s="63"/>
      <c r="AA69" s="63"/>
      <c r="AB69" s="63">
        <v>1</v>
      </c>
      <c r="AC69" s="63"/>
      <c r="AD69" s="63"/>
      <c r="AE69" s="63"/>
      <c r="AF69" s="65"/>
      <c r="AG69" s="63"/>
      <c r="AH69" s="63">
        <v>1</v>
      </c>
      <c r="AI69" s="63"/>
      <c r="AJ69" s="63"/>
      <c r="AK69" s="63"/>
      <c r="AL69" s="63"/>
      <c r="AM69" s="55">
        <f t="shared" si="14"/>
        <v>12</v>
      </c>
      <c r="AN69" s="78">
        <f t="shared" si="11"/>
        <v>6</v>
      </c>
      <c r="AO69" s="79">
        <f t="shared" si="12"/>
        <v>5</v>
      </c>
      <c r="AP69" s="80">
        <f t="shared" si="13"/>
        <v>1</v>
      </c>
    </row>
    <row r="70" spans="1:42" ht="19.5" customHeight="1">
      <c r="A70" s="54" t="s">
        <v>0</v>
      </c>
      <c r="B70" s="62" t="s">
        <v>149</v>
      </c>
      <c r="C70" s="63">
        <v>1</v>
      </c>
      <c r="D70" s="63">
        <v>1</v>
      </c>
      <c r="E70" s="63"/>
      <c r="F70" s="63"/>
      <c r="G70" s="63"/>
      <c r="H70" s="63">
        <v>1</v>
      </c>
      <c r="I70" s="63">
        <v>1</v>
      </c>
      <c r="J70" s="63"/>
      <c r="K70" s="63"/>
      <c r="L70" s="63">
        <v>1</v>
      </c>
      <c r="M70" s="63"/>
      <c r="N70" s="63"/>
      <c r="O70" s="63"/>
      <c r="P70" s="63"/>
      <c r="Q70" s="63">
        <v>1</v>
      </c>
      <c r="R70" s="63">
        <v>1</v>
      </c>
      <c r="S70" s="63">
        <v>1</v>
      </c>
      <c r="T70" s="63">
        <v>1</v>
      </c>
      <c r="U70" s="63"/>
      <c r="V70" s="63"/>
      <c r="W70" s="65">
        <v>1</v>
      </c>
      <c r="X70" s="63">
        <v>1</v>
      </c>
      <c r="Y70" s="63"/>
      <c r="Z70" s="63"/>
      <c r="AA70" s="63"/>
      <c r="AB70" s="63">
        <v>1</v>
      </c>
      <c r="AC70" s="63"/>
      <c r="AD70" s="63"/>
      <c r="AE70" s="63"/>
      <c r="AF70" s="65"/>
      <c r="AG70" s="63"/>
      <c r="AH70" s="63"/>
      <c r="AI70" s="63"/>
      <c r="AJ70" s="63">
        <v>1</v>
      </c>
      <c r="AK70" s="63"/>
      <c r="AL70" s="63">
        <v>1</v>
      </c>
      <c r="AM70" s="55">
        <f t="shared" si="14"/>
        <v>14</v>
      </c>
      <c r="AN70" s="78">
        <f t="shared" si="11"/>
        <v>6</v>
      </c>
      <c r="AO70" s="79">
        <f t="shared" si="12"/>
        <v>6</v>
      </c>
      <c r="AP70" s="80">
        <f t="shared" si="13"/>
        <v>2</v>
      </c>
    </row>
    <row r="71" spans="1:42" ht="16.5" customHeight="1">
      <c r="A71" s="54" t="s">
        <v>10</v>
      </c>
      <c r="B71" s="62" t="s">
        <v>150</v>
      </c>
      <c r="C71" s="63">
        <v>1</v>
      </c>
      <c r="D71" s="63"/>
      <c r="E71" s="63"/>
      <c r="F71" s="63">
        <v>1</v>
      </c>
      <c r="G71" s="63">
        <v>1</v>
      </c>
      <c r="H71" s="63"/>
      <c r="I71" s="63"/>
      <c r="J71" s="63"/>
      <c r="K71" s="63"/>
      <c r="L71" s="63"/>
      <c r="M71" s="63"/>
      <c r="N71" s="63"/>
      <c r="O71" s="63">
        <v>1</v>
      </c>
      <c r="P71" s="63">
        <v>1</v>
      </c>
      <c r="Q71" s="63"/>
      <c r="R71" s="63">
        <v>1</v>
      </c>
      <c r="S71" s="63"/>
      <c r="T71" s="63"/>
      <c r="U71" s="63">
        <v>1</v>
      </c>
      <c r="V71" s="63"/>
      <c r="W71" s="65"/>
      <c r="X71" s="63"/>
      <c r="Y71" s="63">
        <v>1</v>
      </c>
      <c r="Z71" s="63"/>
      <c r="AA71" s="63">
        <v>1</v>
      </c>
      <c r="AB71" s="63"/>
      <c r="AC71" s="63"/>
      <c r="AD71" s="63"/>
      <c r="AE71" s="63"/>
      <c r="AF71" s="65"/>
      <c r="AG71" s="63">
        <v>1</v>
      </c>
      <c r="AH71" s="63">
        <v>1</v>
      </c>
      <c r="AI71" s="63"/>
      <c r="AJ71" s="63"/>
      <c r="AK71" s="63"/>
      <c r="AL71" s="63"/>
      <c r="AM71" s="55">
        <f t="shared" si="14"/>
        <v>11</v>
      </c>
      <c r="AN71" s="78">
        <f t="shared" si="11"/>
        <v>5</v>
      </c>
      <c r="AO71" s="79">
        <f t="shared" si="12"/>
        <v>4</v>
      </c>
      <c r="AP71" s="80">
        <f t="shared" si="13"/>
        <v>2</v>
      </c>
    </row>
    <row r="72" spans="1:42" ht="9.75">
      <c r="A72" s="50" t="s">
        <v>151</v>
      </c>
      <c r="B72" s="131" t="s">
        <v>139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86"/>
      <c r="AN72" s="87"/>
      <c r="AO72" s="88"/>
      <c r="AP72" s="89"/>
    </row>
    <row r="73" spans="1:42" ht="9.75">
      <c r="A73" s="54" t="s">
        <v>5</v>
      </c>
      <c r="B73" s="62" t="s">
        <v>71</v>
      </c>
      <c r="C73" s="63"/>
      <c r="D73" s="63"/>
      <c r="E73" s="63">
        <v>1</v>
      </c>
      <c r="F73" s="63">
        <v>1</v>
      </c>
      <c r="G73" s="63"/>
      <c r="H73" s="63">
        <v>1</v>
      </c>
      <c r="I73" s="63">
        <v>1</v>
      </c>
      <c r="J73" s="63"/>
      <c r="K73" s="63"/>
      <c r="L73" s="63">
        <v>1</v>
      </c>
      <c r="M73" s="63"/>
      <c r="N73" s="63"/>
      <c r="O73" s="63">
        <v>1</v>
      </c>
      <c r="P73" s="63"/>
      <c r="Q73" s="63">
        <v>1</v>
      </c>
      <c r="R73" s="63">
        <v>1</v>
      </c>
      <c r="S73" s="63"/>
      <c r="T73" s="63"/>
      <c r="U73" s="63"/>
      <c r="V73" s="63"/>
      <c r="W73" s="65">
        <v>1</v>
      </c>
      <c r="X73" s="63"/>
      <c r="Y73" s="63"/>
      <c r="Z73" s="63"/>
      <c r="AA73" s="63"/>
      <c r="AB73" s="63">
        <v>1</v>
      </c>
      <c r="AC73" s="63"/>
      <c r="AD73" s="63"/>
      <c r="AE73" s="63"/>
      <c r="AF73" s="65"/>
      <c r="AG73" s="63"/>
      <c r="AH73" s="63"/>
      <c r="AI73" s="63"/>
      <c r="AJ73" s="63">
        <v>1</v>
      </c>
      <c r="AK73" s="63">
        <v>1</v>
      </c>
      <c r="AL73" s="63">
        <v>1</v>
      </c>
      <c r="AM73" s="55">
        <f t="shared" si="3"/>
        <v>13</v>
      </c>
      <c r="AN73" s="78">
        <f t="shared" si="11"/>
        <v>7</v>
      </c>
      <c r="AO73" s="79">
        <f t="shared" si="12"/>
        <v>3</v>
      </c>
      <c r="AP73" s="80">
        <f t="shared" si="13"/>
        <v>3</v>
      </c>
    </row>
    <row r="74" spans="1:42" ht="9.75">
      <c r="A74" s="54" t="s">
        <v>4</v>
      </c>
      <c r="B74" s="62" t="s">
        <v>72</v>
      </c>
      <c r="C74" s="63">
        <v>1</v>
      </c>
      <c r="D74" s="63"/>
      <c r="E74" s="63">
        <v>1</v>
      </c>
      <c r="F74" s="63">
        <v>1</v>
      </c>
      <c r="G74" s="63"/>
      <c r="H74" s="63"/>
      <c r="I74" s="63">
        <v>1</v>
      </c>
      <c r="J74" s="63"/>
      <c r="K74" s="63"/>
      <c r="L74" s="63">
        <v>1</v>
      </c>
      <c r="M74" s="63"/>
      <c r="N74" s="63"/>
      <c r="O74" s="63">
        <v>1</v>
      </c>
      <c r="P74" s="63"/>
      <c r="Q74" s="63">
        <v>1</v>
      </c>
      <c r="R74" s="63">
        <v>1</v>
      </c>
      <c r="S74" s="63"/>
      <c r="T74" s="63"/>
      <c r="U74" s="63"/>
      <c r="V74" s="63"/>
      <c r="W74" s="65"/>
      <c r="X74" s="63"/>
      <c r="Y74" s="63"/>
      <c r="Z74" s="63"/>
      <c r="AA74" s="63"/>
      <c r="AB74" s="63">
        <v>1</v>
      </c>
      <c r="AC74" s="63"/>
      <c r="AD74" s="63"/>
      <c r="AE74" s="63"/>
      <c r="AF74" s="65"/>
      <c r="AG74" s="63"/>
      <c r="AH74" s="63"/>
      <c r="AI74" s="63"/>
      <c r="AJ74" s="63">
        <v>1</v>
      </c>
      <c r="AK74" s="63"/>
      <c r="AL74" s="63"/>
      <c r="AM74" s="55">
        <f t="shared" si="3"/>
        <v>10</v>
      </c>
      <c r="AN74" s="78">
        <f t="shared" si="11"/>
        <v>7</v>
      </c>
      <c r="AO74" s="79">
        <f t="shared" si="12"/>
        <v>2</v>
      </c>
      <c r="AP74" s="80">
        <f t="shared" si="13"/>
        <v>1</v>
      </c>
    </row>
    <row r="75" spans="1:42" ht="9.75">
      <c r="A75" s="54" t="s">
        <v>3</v>
      </c>
      <c r="B75" s="62" t="s">
        <v>73</v>
      </c>
      <c r="C75" s="63">
        <v>1</v>
      </c>
      <c r="D75" s="63"/>
      <c r="E75" s="63">
        <v>1</v>
      </c>
      <c r="F75" s="63">
        <v>1</v>
      </c>
      <c r="G75" s="63"/>
      <c r="H75" s="63"/>
      <c r="I75" s="63">
        <v>1</v>
      </c>
      <c r="J75" s="63"/>
      <c r="K75" s="63"/>
      <c r="L75" s="63">
        <v>1</v>
      </c>
      <c r="M75" s="63"/>
      <c r="N75" s="63"/>
      <c r="O75" s="63">
        <v>1</v>
      </c>
      <c r="P75" s="63"/>
      <c r="Q75" s="63">
        <v>1</v>
      </c>
      <c r="R75" s="63">
        <v>1</v>
      </c>
      <c r="S75" s="63"/>
      <c r="T75" s="63"/>
      <c r="U75" s="63"/>
      <c r="V75" s="63"/>
      <c r="W75" s="65"/>
      <c r="X75" s="63"/>
      <c r="Y75" s="63"/>
      <c r="Z75" s="63"/>
      <c r="AA75" s="63"/>
      <c r="AB75" s="63">
        <v>1</v>
      </c>
      <c r="AC75" s="63"/>
      <c r="AD75" s="63"/>
      <c r="AE75" s="63"/>
      <c r="AF75" s="65"/>
      <c r="AG75" s="63"/>
      <c r="AH75" s="63"/>
      <c r="AI75" s="63"/>
      <c r="AJ75" s="63">
        <v>1</v>
      </c>
      <c r="AK75" s="63">
        <v>1</v>
      </c>
      <c r="AL75" s="63"/>
      <c r="AM75" s="55">
        <f t="shared" si="3"/>
        <v>11</v>
      </c>
      <c r="AN75" s="78">
        <f>SUM(C75:Q75)</f>
        <v>7</v>
      </c>
      <c r="AO75" s="79">
        <f>SUM(R75:AC75)</f>
        <v>2</v>
      </c>
      <c r="AP75" s="80">
        <f>SUM(AF75:AL75)</f>
        <v>2</v>
      </c>
    </row>
    <row r="76" spans="1:42" ht="9.75">
      <c r="A76" s="54" t="s">
        <v>2</v>
      </c>
      <c r="B76" s="62" t="s">
        <v>74</v>
      </c>
      <c r="C76" s="63">
        <v>1</v>
      </c>
      <c r="D76" s="63"/>
      <c r="E76" s="63">
        <v>1</v>
      </c>
      <c r="F76" s="63">
        <v>1</v>
      </c>
      <c r="G76" s="63"/>
      <c r="H76" s="63"/>
      <c r="I76" s="63"/>
      <c r="J76" s="63"/>
      <c r="K76" s="63"/>
      <c r="L76" s="63"/>
      <c r="M76" s="63"/>
      <c r="N76" s="63"/>
      <c r="O76" s="63">
        <v>1</v>
      </c>
      <c r="P76" s="63"/>
      <c r="Q76" s="63">
        <v>1</v>
      </c>
      <c r="R76" s="63">
        <v>1</v>
      </c>
      <c r="S76" s="63"/>
      <c r="T76" s="63"/>
      <c r="U76" s="63"/>
      <c r="V76" s="63"/>
      <c r="W76" s="65"/>
      <c r="X76" s="63"/>
      <c r="Y76" s="63"/>
      <c r="Z76" s="63"/>
      <c r="AA76" s="63"/>
      <c r="AB76" s="63">
        <v>1</v>
      </c>
      <c r="AC76" s="63"/>
      <c r="AD76" s="63"/>
      <c r="AE76" s="63"/>
      <c r="AF76" s="65"/>
      <c r="AG76" s="63"/>
      <c r="AH76" s="63"/>
      <c r="AI76" s="63"/>
      <c r="AJ76" s="63">
        <v>1</v>
      </c>
      <c r="AK76" s="63"/>
      <c r="AL76" s="63"/>
      <c r="AM76" s="55">
        <f t="shared" si="3"/>
        <v>8</v>
      </c>
      <c r="AN76" s="78">
        <f>SUM(C76:Q76)</f>
        <v>5</v>
      </c>
      <c r="AO76" s="79">
        <f>SUM(R76:AC76)</f>
        <v>2</v>
      </c>
      <c r="AP76" s="80">
        <f>SUM(AF76:AL76)</f>
        <v>1</v>
      </c>
    </row>
    <row r="77" spans="1:42" ht="9.75">
      <c r="A77" s="54" t="s">
        <v>1</v>
      </c>
      <c r="B77" s="62" t="s">
        <v>75</v>
      </c>
      <c r="C77" s="63"/>
      <c r="D77" s="63"/>
      <c r="E77" s="63"/>
      <c r="F77" s="63">
        <v>1</v>
      </c>
      <c r="G77" s="63"/>
      <c r="H77" s="63"/>
      <c r="I77" s="63"/>
      <c r="J77" s="63">
        <v>1</v>
      </c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>
        <v>1</v>
      </c>
      <c r="V77" s="63"/>
      <c r="W77" s="65"/>
      <c r="X77" s="63"/>
      <c r="Y77" s="70"/>
      <c r="Z77" s="63"/>
      <c r="AA77" s="63"/>
      <c r="AB77" s="63"/>
      <c r="AC77" s="70"/>
      <c r="AD77" s="70"/>
      <c r="AE77" s="70"/>
      <c r="AF77" s="65"/>
      <c r="AG77" s="70"/>
      <c r="AH77" s="70"/>
      <c r="AI77" s="70"/>
      <c r="AJ77" s="70"/>
      <c r="AK77" s="63"/>
      <c r="AL77" s="63">
        <v>1</v>
      </c>
      <c r="AM77" s="55">
        <f t="shared" si="3"/>
        <v>4</v>
      </c>
      <c r="AN77" s="78">
        <f>SUM(C77:Q77)</f>
        <v>2</v>
      </c>
      <c r="AO77" s="79">
        <f>SUM(R77:AC77)</f>
        <v>1</v>
      </c>
      <c r="AP77" s="80">
        <f>SUM(AF77:AL77)</f>
        <v>1</v>
      </c>
    </row>
    <row r="78" spans="1:42" ht="9.75">
      <c r="A78" s="54" t="s">
        <v>0</v>
      </c>
      <c r="B78" s="62" t="s">
        <v>76</v>
      </c>
      <c r="C78" s="63"/>
      <c r="D78" s="63"/>
      <c r="E78" s="63"/>
      <c r="F78" s="63"/>
      <c r="G78" s="63">
        <v>1</v>
      </c>
      <c r="H78" s="63"/>
      <c r="I78" s="63">
        <v>1</v>
      </c>
      <c r="J78" s="63"/>
      <c r="K78" s="63"/>
      <c r="L78" s="63">
        <v>1</v>
      </c>
      <c r="M78" s="63"/>
      <c r="N78" s="63"/>
      <c r="O78" s="63">
        <v>1</v>
      </c>
      <c r="P78" s="63"/>
      <c r="Q78" s="63">
        <v>1</v>
      </c>
      <c r="R78" s="63">
        <v>1</v>
      </c>
      <c r="S78" s="63"/>
      <c r="T78" s="63"/>
      <c r="U78" s="63">
        <v>1</v>
      </c>
      <c r="V78" s="63"/>
      <c r="W78" s="65"/>
      <c r="X78" s="63"/>
      <c r="Y78" s="63"/>
      <c r="Z78" s="63"/>
      <c r="AA78" s="63"/>
      <c r="AB78" s="63">
        <v>1</v>
      </c>
      <c r="AC78" s="63"/>
      <c r="AD78" s="63"/>
      <c r="AE78" s="63"/>
      <c r="AF78" s="65"/>
      <c r="AG78" s="63"/>
      <c r="AH78" s="63">
        <v>1</v>
      </c>
      <c r="AI78" s="63"/>
      <c r="AJ78" s="63"/>
      <c r="AK78" s="63"/>
      <c r="AL78" s="63"/>
      <c r="AM78" s="55">
        <f t="shared" si="3"/>
        <v>9</v>
      </c>
      <c r="AN78" s="78">
        <f>SUM(C78:Q78)</f>
        <v>5</v>
      </c>
      <c r="AO78" s="79">
        <f>SUM(R78:AC78)</f>
        <v>3</v>
      </c>
      <c r="AP78" s="80">
        <f>SUM(AF78:AL78)</f>
        <v>1</v>
      </c>
    </row>
    <row r="79" spans="1:42" ht="19.5" customHeight="1">
      <c r="A79" s="54" t="s">
        <v>10</v>
      </c>
      <c r="B79" s="62" t="s">
        <v>77</v>
      </c>
      <c r="C79" s="63">
        <v>1</v>
      </c>
      <c r="D79" s="63"/>
      <c r="E79" s="63"/>
      <c r="F79" s="63"/>
      <c r="G79" s="63"/>
      <c r="H79" s="63"/>
      <c r="I79" s="63"/>
      <c r="J79" s="63"/>
      <c r="K79" s="63">
        <v>1</v>
      </c>
      <c r="L79" s="63"/>
      <c r="M79" s="63"/>
      <c r="N79" s="63"/>
      <c r="O79" s="63">
        <v>1</v>
      </c>
      <c r="P79" s="63"/>
      <c r="Q79" s="63"/>
      <c r="R79" s="63">
        <v>1</v>
      </c>
      <c r="S79" s="63"/>
      <c r="T79" s="63"/>
      <c r="U79" s="63"/>
      <c r="V79" s="63"/>
      <c r="W79" s="65"/>
      <c r="X79" s="63"/>
      <c r="Y79" s="63">
        <v>1</v>
      </c>
      <c r="Z79" s="63"/>
      <c r="AA79" s="63">
        <v>1</v>
      </c>
      <c r="AB79" s="63"/>
      <c r="AC79" s="63"/>
      <c r="AD79" s="63"/>
      <c r="AE79" s="63"/>
      <c r="AF79" s="65"/>
      <c r="AG79" s="63">
        <v>1</v>
      </c>
      <c r="AH79" s="63">
        <v>1</v>
      </c>
      <c r="AI79" s="63"/>
      <c r="AJ79" s="63"/>
      <c r="AK79" s="63"/>
      <c r="AL79" s="63"/>
      <c r="AM79" s="55">
        <f t="shared" si="3"/>
        <v>8</v>
      </c>
      <c r="AN79" s="78">
        <f>SUM(C79:Q79)</f>
        <v>3</v>
      </c>
      <c r="AO79" s="79">
        <f>SUM(R79:AC79)</f>
        <v>3</v>
      </c>
      <c r="AP79" s="80">
        <f>SUM(AF79:AL79)</f>
        <v>2</v>
      </c>
    </row>
    <row r="80" spans="1:42" ht="9.75">
      <c r="A80" s="138" t="s">
        <v>196</v>
      </c>
      <c r="B80" s="138"/>
      <c r="C80" s="56">
        <f aca="true" t="shared" si="15" ref="C80:AP80">SUM(C7:C14,C16:C27,C29:C47,C49:C55)</f>
        <v>30</v>
      </c>
      <c r="D80" s="56">
        <f t="shared" si="15"/>
        <v>5</v>
      </c>
      <c r="E80" s="56">
        <f t="shared" si="15"/>
        <v>13</v>
      </c>
      <c r="F80" s="56">
        <f t="shared" si="15"/>
        <v>18</v>
      </c>
      <c r="G80" s="56">
        <f t="shared" si="15"/>
        <v>7</v>
      </c>
      <c r="H80" s="56">
        <f t="shared" si="15"/>
        <v>5</v>
      </c>
      <c r="I80" s="56">
        <f t="shared" si="15"/>
        <v>16</v>
      </c>
      <c r="J80" s="56">
        <f t="shared" si="15"/>
        <v>3</v>
      </c>
      <c r="K80" s="56">
        <f t="shared" si="15"/>
        <v>10</v>
      </c>
      <c r="L80" s="56">
        <f t="shared" si="15"/>
        <v>18</v>
      </c>
      <c r="M80" s="56">
        <f t="shared" si="15"/>
        <v>3</v>
      </c>
      <c r="N80" s="56">
        <f t="shared" si="15"/>
        <v>3</v>
      </c>
      <c r="O80" s="56">
        <f t="shared" si="15"/>
        <v>27</v>
      </c>
      <c r="P80" s="56">
        <f t="shared" si="15"/>
        <v>1</v>
      </c>
      <c r="Q80" s="56">
        <f t="shared" si="15"/>
        <v>6</v>
      </c>
      <c r="R80" s="56">
        <f t="shared" si="15"/>
        <v>33</v>
      </c>
      <c r="S80" s="56">
        <f t="shared" si="15"/>
        <v>4</v>
      </c>
      <c r="T80" s="56">
        <f t="shared" si="15"/>
        <v>4</v>
      </c>
      <c r="U80" s="56">
        <f t="shared" si="15"/>
        <v>11</v>
      </c>
      <c r="V80" s="56">
        <f t="shared" si="15"/>
        <v>1</v>
      </c>
      <c r="W80" s="56">
        <f t="shared" si="15"/>
        <v>5</v>
      </c>
      <c r="X80" s="56">
        <f t="shared" si="15"/>
        <v>4</v>
      </c>
      <c r="Y80" s="56">
        <f t="shared" si="15"/>
        <v>8</v>
      </c>
      <c r="Z80" s="56">
        <f t="shared" si="15"/>
        <v>3</v>
      </c>
      <c r="AA80" s="56">
        <f t="shared" si="15"/>
        <v>4</v>
      </c>
      <c r="AB80" s="56">
        <f t="shared" si="15"/>
        <v>8</v>
      </c>
      <c r="AC80" s="56">
        <f t="shared" si="15"/>
        <v>1</v>
      </c>
      <c r="AD80" s="56">
        <f>SUM(AD7:AD14,AD16:AD27,AD29:AD47,AD49:AD55)</f>
        <v>4</v>
      </c>
      <c r="AE80" s="56">
        <f t="shared" si="15"/>
        <v>4</v>
      </c>
      <c r="AF80" s="56">
        <f t="shared" si="15"/>
        <v>9</v>
      </c>
      <c r="AG80" s="56">
        <f t="shared" si="15"/>
        <v>15</v>
      </c>
      <c r="AH80" s="56">
        <f t="shared" si="15"/>
        <v>19</v>
      </c>
      <c r="AI80" s="56">
        <f t="shared" si="15"/>
        <v>5</v>
      </c>
      <c r="AJ80" s="56">
        <f t="shared" si="15"/>
        <v>22</v>
      </c>
      <c r="AK80" s="56">
        <f t="shared" si="15"/>
        <v>9</v>
      </c>
      <c r="AL80" s="56">
        <f t="shared" si="15"/>
        <v>13</v>
      </c>
      <c r="AM80" s="56">
        <f t="shared" si="15"/>
        <v>351</v>
      </c>
      <c r="AN80" s="78">
        <f t="shared" si="15"/>
        <v>165</v>
      </c>
      <c r="AO80" s="79">
        <f t="shared" si="15"/>
        <v>86</v>
      </c>
      <c r="AP80" s="80">
        <f t="shared" si="15"/>
        <v>92</v>
      </c>
    </row>
    <row r="81" spans="1:42" ht="9.75">
      <c r="A81" s="139" t="s">
        <v>197</v>
      </c>
      <c r="B81" s="140"/>
      <c r="C81" s="56">
        <f aca="true" t="shared" si="16" ref="C81:AP81">SUM(C7:C14,C16:C27,C29:C47,C57:C63)</f>
        <v>29</v>
      </c>
      <c r="D81" s="56">
        <f t="shared" si="16"/>
        <v>5</v>
      </c>
      <c r="E81" s="56">
        <f t="shared" si="16"/>
        <v>19</v>
      </c>
      <c r="F81" s="56">
        <f t="shared" si="16"/>
        <v>21</v>
      </c>
      <c r="G81" s="56">
        <f t="shared" si="16"/>
        <v>4</v>
      </c>
      <c r="H81" s="56">
        <f t="shared" si="16"/>
        <v>3</v>
      </c>
      <c r="I81" s="56">
        <f t="shared" si="16"/>
        <v>20</v>
      </c>
      <c r="J81" s="56">
        <f t="shared" si="16"/>
        <v>9</v>
      </c>
      <c r="K81" s="56">
        <f t="shared" si="16"/>
        <v>8</v>
      </c>
      <c r="L81" s="56">
        <f t="shared" si="16"/>
        <v>19</v>
      </c>
      <c r="M81" s="56">
        <f t="shared" si="16"/>
        <v>3</v>
      </c>
      <c r="N81" s="56">
        <f t="shared" si="16"/>
        <v>3</v>
      </c>
      <c r="O81" s="56">
        <f t="shared" si="16"/>
        <v>24</v>
      </c>
      <c r="P81" s="56">
        <f t="shared" si="16"/>
        <v>1</v>
      </c>
      <c r="Q81" s="56">
        <f t="shared" si="16"/>
        <v>6</v>
      </c>
      <c r="R81" s="56">
        <f t="shared" si="16"/>
        <v>32</v>
      </c>
      <c r="S81" s="56">
        <f t="shared" si="16"/>
        <v>7</v>
      </c>
      <c r="T81" s="56">
        <f t="shared" si="16"/>
        <v>5</v>
      </c>
      <c r="U81" s="56">
        <f t="shared" si="16"/>
        <v>10</v>
      </c>
      <c r="V81" s="56">
        <f t="shared" si="16"/>
        <v>1</v>
      </c>
      <c r="W81" s="56">
        <f t="shared" si="16"/>
        <v>8</v>
      </c>
      <c r="X81" s="56">
        <f t="shared" si="16"/>
        <v>6</v>
      </c>
      <c r="Y81" s="56">
        <f t="shared" si="16"/>
        <v>8</v>
      </c>
      <c r="Z81" s="56">
        <f t="shared" si="16"/>
        <v>3</v>
      </c>
      <c r="AA81" s="56">
        <f t="shared" si="16"/>
        <v>4</v>
      </c>
      <c r="AB81" s="56">
        <f t="shared" si="16"/>
        <v>8</v>
      </c>
      <c r="AC81" s="56">
        <f t="shared" si="16"/>
        <v>1</v>
      </c>
      <c r="AD81" s="56">
        <f>SUM(AD7:AD14,AD16:AD27,AD29:AD47,AD57:AD63)</f>
        <v>4</v>
      </c>
      <c r="AE81" s="56">
        <f t="shared" si="16"/>
        <v>4</v>
      </c>
      <c r="AF81" s="56">
        <f t="shared" si="16"/>
        <v>9</v>
      </c>
      <c r="AG81" s="56">
        <f t="shared" si="16"/>
        <v>15</v>
      </c>
      <c r="AH81" s="56">
        <f t="shared" si="16"/>
        <v>15</v>
      </c>
      <c r="AI81" s="56">
        <f t="shared" si="16"/>
        <v>5</v>
      </c>
      <c r="AJ81" s="56">
        <f t="shared" si="16"/>
        <v>26</v>
      </c>
      <c r="AK81" s="56">
        <f t="shared" si="16"/>
        <v>13</v>
      </c>
      <c r="AL81" s="56">
        <f t="shared" si="16"/>
        <v>14</v>
      </c>
      <c r="AM81" s="56">
        <f t="shared" si="16"/>
        <v>372</v>
      </c>
      <c r="AN81" s="78">
        <f t="shared" si="16"/>
        <v>174</v>
      </c>
      <c r="AO81" s="79">
        <f t="shared" si="16"/>
        <v>93</v>
      </c>
      <c r="AP81" s="80">
        <f t="shared" si="16"/>
        <v>97</v>
      </c>
    </row>
    <row r="82" spans="1:42" ht="9.75">
      <c r="A82" s="139" t="s">
        <v>198</v>
      </c>
      <c r="B82" s="140"/>
      <c r="C82" s="56">
        <f aca="true" t="shared" si="17" ref="C82:AP82">SUM(C7:C14,C16:C27,C29:C47,C65:C71)</f>
        <v>30</v>
      </c>
      <c r="D82" s="56">
        <f t="shared" si="17"/>
        <v>7</v>
      </c>
      <c r="E82" s="56">
        <f t="shared" si="17"/>
        <v>13</v>
      </c>
      <c r="F82" s="56">
        <f t="shared" si="17"/>
        <v>19</v>
      </c>
      <c r="G82" s="56">
        <f t="shared" si="17"/>
        <v>6</v>
      </c>
      <c r="H82" s="56">
        <f t="shared" si="17"/>
        <v>9</v>
      </c>
      <c r="I82" s="56">
        <f t="shared" si="17"/>
        <v>19</v>
      </c>
      <c r="J82" s="56">
        <f t="shared" si="17"/>
        <v>4</v>
      </c>
      <c r="K82" s="56">
        <f t="shared" si="17"/>
        <v>9</v>
      </c>
      <c r="L82" s="56">
        <f t="shared" si="17"/>
        <v>20</v>
      </c>
      <c r="M82" s="56">
        <f t="shared" si="17"/>
        <v>5</v>
      </c>
      <c r="N82" s="56">
        <f t="shared" si="17"/>
        <v>3</v>
      </c>
      <c r="O82" s="56">
        <f t="shared" si="17"/>
        <v>21</v>
      </c>
      <c r="P82" s="56">
        <f t="shared" si="17"/>
        <v>2</v>
      </c>
      <c r="Q82" s="56">
        <f t="shared" si="17"/>
        <v>4</v>
      </c>
      <c r="R82" s="56">
        <f t="shared" si="17"/>
        <v>30</v>
      </c>
      <c r="S82" s="56">
        <f t="shared" si="17"/>
        <v>7</v>
      </c>
      <c r="T82" s="56">
        <f t="shared" si="17"/>
        <v>7</v>
      </c>
      <c r="U82" s="56">
        <f t="shared" si="17"/>
        <v>12</v>
      </c>
      <c r="V82" s="56">
        <f t="shared" si="17"/>
        <v>2</v>
      </c>
      <c r="W82" s="56">
        <f t="shared" si="17"/>
        <v>10</v>
      </c>
      <c r="X82" s="56">
        <f t="shared" si="17"/>
        <v>10</v>
      </c>
      <c r="Y82" s="56">
        <f t="shared" si="17"/>
        <v>8</v>
      </c>
      <c r="Z82" s="56">
        <f t="shared" si="17"/>
        <v>3</v>
      </c>
      <c r="AA82" s="56">
        <f t="shared" si="17"/>
        <v>4</v>
      </c>
      <c r="AB82" s="56">
        <f t="shared" si="17"/>
        <v>8</v>
      </c>
      <c r="AC82" s="56">
        <f t="shared" si="17"/>
        <v>1</v>
      </c>
      <c r="AD82" s="56">
        <f>SUM(AD7:AD14,AD16:AD27,AD29:AD47,AD65:AD71)</f>
        <v>4</v>
      </c>
      <c r="AE82" s="56">
        <f t="shared" si="17"/>
        <v>4</v>
      </c>
      <c r="AF82" s="56">
        <f t="shared" si="17"/>
        <v>10</v>
      </c>
      <c r="AG82" s="56">
        <f t="shared" si="17"/>
        <v>16</v>
      </c>
      <c r="AH82" s="56">
        <f t="shared" si="17"/>
        <v>17</v>
      </c>
      <c r="AI82" s="56">
        <f t="shared" si="17"/>
        <v>5</v>
      </c>
      <c r="AJ82" s="56">
        <f t="shared" si="17"/>
        <v>24</v>
      </c>
      <c r="AK82" s="56">
        <f t="shared" si="17"/>
        <v>8</v>
      </c>
      <c r="AL82" s="56">
        <f t="shared" si="17"/>
        <v>16</v>
      </c>
      <c r="AM82" s="56">
        <f t="shared" si="17"/>
        <v>377</v>
      </c>
      <c r="AN82" s="78">
        <f t="shared" si="17"/>
        <v>171</v>
      </c>
      <c r="AO82" s="79">
        <f t="shared" si="17"/>
        <v>102</v>
      </c>
      <c r="AP82" s="80">
        <f t="shared" si="17"/>
        <v>96</v>
      </c>
    </row>
    <row r="83" spans="1:42" ht="9.75">
      <c r="A83" s="139" t="s">
        <v>199</v>
      </c>
      <c r="B83" s="140"/>
      <c r="C83" s="56">
        <f aca="true" t="shared" si="18" ref="C83:AP83">SUM(C7:C14,C16:C27,C29:C47,C73:C79)</f>
        <v>29</v>
      </c>
      <c r="D83" s="56">
        <f t="shared" si="18"/>
        <v>4</v>
      </c>
      <c r="E83" s="56">
        <f t="shared" si="18"/>
        <v>17</v>
      </c>
      <c r="F83" s="56">
        <f t="shared" si="18"/>
        <v>21</v>
      </c>
      <c r="G83" s="56">
        <f t="shared" si="18"/>
        <v>5</v>
      </c>
      <c r="H83" s="56">
        <f t="shared" si="18"/>
        <v>4</v>
      </c>
      <c r="I83" s="56">
        <f t="shared" si="18"/>
        <v>18</v>
      </c>
      <c r="J83" s="56">
        <f t="shared" si="18"/>
        <v>4</v>
      </c>
      <c r="K83" s="56">
        <f t="shared" si="18"/>
        <v>9</v>
      </c>
      <c r="L83" s="56">
        <f t="shared" si="18"/>
        <v>20</v>
      </c>
      <c r="M83" s="56">
        <f t="shared" si="18"/>
        <v>3</v>
      </c>
      <c r="N83" s="56">
        <f t="shared" si="18"/>
        <v>3</v>
      </c>
      <c r="O83" s="56">
        <f t="shared" si="18"/>
        <v>26</v>
      </c>
      <c r="P83" s="56">
        <f t="shared" si="18"/>
        <v>1</v>
      </c>
      <c r="Q83" s="56">
        <f t="shared" si="18"/>
        <v>5</v>
      </c>
      <c r="R83" s="56">
        <f t="shared" si="18"/>
        <v>32</v>
      </c>
      <c r="S83" s="56">
        <f t="shared" si="18"/>
        <v>4</v>
      </c>
      <c r="T83" s="56">
        <f t="shared" si="18"/>
        <v>4</v>
      </c>
      <c r="U83" s="56">
        <f t="shared" si="18"/>
        <v>12</v>
      </c>
      <c r="V83" s="56">
        <f t="shared" si="18"/>
        <v>1</v>
      </c>
      <c r="W83" s="56">
        <f t="shared" si="18"/>
        <v>5</v>
      </c>
      <c r="X83" s="56">
        <f t="shared" si="18"/>
        <v>4</v>
      </c>
      <c r="Y83" s="56">
        <f t="shared" si="18"/>
        <v>8</v>
      </c>
      <c r="Z83" s="56">
        <f t="shared" si="18"/>
        <v>3</v>
      </c>
      <c r="AA83" s="56">
        <f t="shared" si="18"/>
        <v>4</v>
      </c>
      <c r="AB83" s="56">
        <f t="shared" si="18"/>
        <v>7</v>
      </c>
      <c r="AC83" s="56">
        <f t="shared" si="18"/>
        <v>1</v>
      </c>
      <c r="AD83" s="56">
        <f>SUM(AD7:AD14,AD16:AD27,AD29:AD47,AD73:AD79)</f>
        <v>4</v>
      </c>
      <c r="AE83" s="56">
        <f t="shared" si="18"/>
        <v>4</v>
      </c>
      <c r="AF83" s="56">
        <f t="shared" si="18"/>
        <v>9</v>
      </c>
      <c r="AG83" s="56">
        <f t="shared" si="18"/>
        <v>15</v>
      </c>
      <c r="AH83" s="56">
        <f t="shared" si="18"/>
        <v>15</v>
      </c>
      <c r="AI83" s="56">
        <f t="shared" si="18"/>
        <v>5</v>
      </c>
      <c r="AJ83" s="56">
        <f t="shared" si="18"/>
        <v>25</v>
      </c>
      <c r="AK83" s="56">
        <f t="shared" si="18"/>
        <v>10</v>
      </c>
      <c r="AL83" s="56">
        <f t="shared" si="18"/>
        <v>14</v>
      </c>
      <c r="AM83" s="56">
        <f t="shared" si="18"/>
        <v>355</v>
      </c>
      <c r="AN83" s="78">
        <f t="shared" si="18"/>
        <v>169</v>
      </c>
      <c r="AO83" s="79">
        <f t="shared" si="18"/>
        <v>85</v>
      </c>
      <c r="AP83" s="80">
        <f t="shared" si="18"/>
        <v>93</v>
      </c>
    </row>
  </sheetData>
  <sheetProtection/>
  <mergeCells count="29">
    <mergeCell ref="B72:AL72"/>
    <mergeCell ref="A80:B80"/>
    <mergeCell ref="A81:B81"/>
    <mergeCell ref="A82:B82"/>
    <mergeCell ref="A83:B83"/>
    <mergeCell ref="B6:AL6"/>
    <mergeCell ref="B15:AL15"/>
    <mergeCell ref="B28:AL28"/>
    <mergeCell ref="B48:AL48"/>
    <mergeCell ref="B56:AL56"/>
    <mergeCell ref="B64:AL64"/>
    <mergeCell ref="B4:B5"/>
    <mergeCell ref="A4:A5"/>
    <mergeCell ref="AM4:AM5"/>
    <mergeCell ref="AN4:AN5"/>
    <mergeCell ref="AO4:AO5"/>
    <mergeCell ref="AP4:AP5"/>
    <mergeCell ref="AQ4:AQ5"/>
    <mergeCell ref="AR4:AR5"/>
    <mergeCell ref="AS4:AS5"/>
    <mergeCell ref="AT4:AT5"/>
    <mergeCell ref="AU4:AU5"/>
    <mergeCell ref="BB4:BB5"/>
    <mergeCell ref="AV4:AV5"/>
    <mergeCell ref="AW4:AW5"/>
    <mergeCell ref="AX4:AX5"/>
    <mergeCell ref="AY4:AY5"/>
    <mergeCell ref="AZ4:AZ5"/>
    <mergeCell ref="BA4:BA5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8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98"/>
  <sheetViews>
    <sheetView zoomScale="28" zoomScaleNormal="28" workbookViewId="0" topLeftCell="A1">
      <pane xSplit="14" ySplit="7" topLeftCell="O8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B4" sqref="B4:B7"/>
    </sheetView>
  </sheetViews>
  <sheetFormatPr defaultColWidth="9.00390625" defaultRowHeight="12.75"/>
  <cols>
    <col min="1" max="1" width="12.50390625" style="30" customWidth="1"/>
    <col min="2" max="2" width="130.875" style="31" customWidth="1"/>
    <col min="3" max="3" width="28.375" style="32" customWidth="1"/>
    <col min="4" max="4" width="19.625" style="32" customWidth="1"/>
    <col min="5" max="5" width="16.50390625" style="33" customWidth="1"/>
    <col min="6" max="6" width="16.375" style="33" customWidth="1"/>
    <col min="7" max="7" width="14.125" style="33" customWidth="1"/>
    <col min="8" max="8" width="17.00390625" style="33" customWidth="1"/>
    <col min="9" max="9" width="16.50390625" style="33" customWidth="1"/>
    <col min="10" max="12" width="11.50390625" style="33" customWidth="1"/>
    <col min="13" max="13" width="15.875" style="33" customWidth="1"/>
    <col min="14" max="14" width="18.125" style="33" customWidth="1"/>
    <col min="15" max="38" width="11.50390625" style="34" customWidth="1"/>
    <col min="39" max="44" width="9.625" style="30" customWidth="1"/>
    <col min="45" max="45" width="10.00390625" style="35" customWidth="1"/>
    <col min="46" max="46" width="15.50390625" style="35" customWidth="1"/>
    <col min="47" max="47" width="9.625" style="35" customWidth="1"/>
    <col min="48" max="48" width="14.00390625" style="36" customWidth="1"/>
    <col min="49" max="16384" width="8.875" style="36" customWidth="1"/>
  </cols>
  <sheetData>
    <row r="1" spans="1:47" s="6" customFormat="1" ht="51.75" customHeight="1">
      <c r="A1" s="173" t="s">
        <v>135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</row>
    <row r="2" spans="1:47" s="6" customFormat="1" ht="37.5" customHeight="1">
      <c r="A2" s="7" t="s">
        <v>21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</row>
    <row r="3" spans="1:47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4"/>
      <c r="AQ3" s="4"/>
      <c r="AR3" s="4"/>
      <c r="AS3" s="5"/>
      <c r="AT3" s="5"/>
      <c r="AU3" s="5"/>
    </row>
    <row r="4" spans="1:48" s="11" customFormat="1" ht="53.25" customHeight="1">
      <c r="A4" s="159" t="s">
        <v>6</v>
      </c>
      <c r="B4" s="164" t="s">
        <v>7</v>
      </c>
      <c r="C4" s="163" t="s">
        <v>78</v>
      </c>
      <c r="D4" s="144" t="s">
        <v>226</v>
      </c>
      <c r="E4" s="159" t="s">
        <v>79</v>
      </c>
      <c r="F4" s="159"/>
      <c r="G4" s="159"/>
      <c r="H4" s="159"/>
      <c r="I4" s="159"/>
      <c r="J4" s="159"/>
      <c r="K4" s="159"/>
      <c r="L4" s="159"/>
      <c r="M4" s="159"/>
      <c r="N4" s="159"/>
      <c r="O4" s="159" t="s">
        <v>80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 t="s">
        <v>81</v>
      </c>
      <c r="AN4" s="159"/>
      <c r="AO4" s="159"/>
      <c r="AP4" s="159"/>
      <c r="AQ4" s="159"/>
      <c r="AR4" s="159"/>
      <c r="AS4" s="159"/>
      <c r="AT4" s="159"/>
      <c r="AU4" s="159"/>
      <c r="AV4" s="159"/>
    </row>
    <row r="5" spans="1:48" s="11" customFormat="1" ht="53.25" customHeight="1">
      <c r="A5" s="159"/>
      <c r="B5" s="164"/>
      <c r="C5" s="163"/>
      <c r="D5" s="145"/>
      <c r="E5" s="163" t="s">
        <v>82</v>
      </c>
      <c r="F5" s="163" t="s">
        <v>83</v>
      </c>
      <c r="G5" s="160" t="s">
        <v>84</v>
      </c>
      <c r="H5" s="163" t="s">
        <v>85</v>
      </c>
      <c r="I5" s="166" t="s">
        <v>86</v>
      </c>
      <c r="J5" s="166" t="s">
        <v>87</v>
      </c>
      <c r="K5" s="166" t="s">
        <v>88</v>
      </c>
      <c r="L5" s="166" t="s">
        <v>89</v>
      </c>
      <c r="M5" s="163" t="s">
        <v>90</v>
      </c>
      <c r="N5" s="163" t="s">
        <v>91</v>
      </c>
      <c r="O5" s="159" t="s">
        <v>92</v>
      </c>
      <c r="P5" s="159"/>
      <c r="Q5" s="159"/>
      <c r="R5" s="159"/>
      <c r="S5" s="159"/>
      <c r="T5" s="159"/>
      <c r="U5" s="159"/>
      <c r="V5" s="159"/>
      <c r="W5" s="159" t="s">
        <v>93</v>
      </c>
      <c r="X5" s="159"/>
      <c r="Y5" s="159"/>
      <c r="Z5" s="159"/>
      <c r="AA5" s="159"/>
      <c r="AB5" s="159"/>
      <c r="AC5" s="159"/>
      <c r="AD5" s="159"/>
      <c r="AE5" s="159" t="s">
        <v>94</v>
      </c>
      <c r="AF5" s="159"/>
      <c r="AG5" s="159"/>
      <c r="AH5" s="159"/>
      <c r="AI5" s="159"/>
      <c r="AJ5" s="159"/>
      <c r="AK5" s="159"/>
      <c r="AL5" s="159"/>
      <c r="AM5" s="159" t="s">
        <v>95</v>
      </c>
      <c r="AN5" s="159"/>
      <c r="AO5" s="159"/>
      <c r="AP5" s="159"/>
      <c r="AQ5" s="159"/>
      <c r="AR5" s="159"/>
      <c r="AS5" s="159" t="s">
        <v>96</v>
      </c>
      <c r="AT5" s="159"/>
      <c r="AU5" s="159"/>
      <c r="AV5" s="159"/>
    </row>
    <row r="6" spans="1:48" s="11" customFormat="1" ht="52.5" customHeight="1">
      <c r="A6" s="159"/>
      <c r="B6" s="165"/>
      <c r="C6" s="163"/>
      <c r="D6" s="145"/>
      <c r="E6" s="163"/>
      <c r="F6" s="163"/>
      <c r="G6" s="160"/>
      <c r="H6" s="163"/>
      <c r="I6" s="166"/>
      <c r="J6" s="166"/>
      <c r="K6" s="166"/>
      <c r="L6" s="166"/>
      <c r="M6" s="163"/>
      <c r="N6" s="163"/>
      <c r="O6" s="159" t="s">
        <v>97</v>
      </c>
      <c r="P6" s="159"/>
      <c r="Q6" s="159"/>
      <c r="R6" s="159"/>
      <c r="S6" s="159" t="s">
        <v>98</v>
      </c>
      <c r="T6" s="159"/>
      <c r="U6" s="159"/>
      <c r="V6" s="159"/>
      <c r="W6" s="159" t="s">
        <v>99</v>
      </c>
      <c r="X6" s="159"/>
      <c r="Y6" s="159"/>
      <c r="Z6" s="159"/>
      <c r="AA6" s="159" t="s">
        <v>100</v>
      </c>
      <c r="AB6" s="159"/>
      <c r="AC6" s="159"/>
      <c r="AD6" s="159"/>
      <c r="AE6" s="159" t="s">
        <v>101</v>
      </c>
      <c r="AF6" s="159"/>
      <c r="AG6" s="159"/>
      <c r="AH6" s="159"/>
      <c r="AI6" s="159" t="s">
        <v>102</v>
      </c>
      <c r="AJ6" s="159"/>
      <c r="AK6" s="159"/>
      <c r="AL6" s="159"/>
      <c r="AM6" s="159" t="s">
        <v>103</v>
      </c>
      <c r="AN6" s="159" t="s">
        <v>104</v>
      </c>
      <c r="AO6" s="159" t="s">
        <v>105</v>
      </c>
      <c r="AP6" s="159" t="s">
        <v>106</v>
      </c>
      <c r="AQ6" s="159" t="s">
        <v>107</v>
      </c>
      <c r="AR6" s="159" t="s">
        <v>108</v>
      </c>
      <c r="AS6" s="163" t="s">
        <v>232</v>
      </c>
      <c r="AT6" s="161" t="s">
        <v>224</v>
      </c>
      <c r="AU6" s="161" t="s">
        <v>225</v>
      </c>
      <c r="AV6" s="160" t="s">
        <v>109</v>
      </c>
    </row>
    <row r="7" spans="1:48" s="11" customFormat="1" ht="268.5" customHeight="1">
      <c r="A7" s="159"/>
      <c r="B7" s="165"/>
      <c r="C7" s="163"/>
      <c r="D7" s="146"/>
      <c r="E7" s="163"/>
      <c r="F7" s="163"/>
      <c r="G7" s="160"/>
      <c r="H7" s="163"/>
      <c r="I7" s="166"/>
      <c r="J7" s="166"/>
      <c r="K7" s="166"/>
      <c r="L7" s="166"/>
      <c r="M7" s="163"/>
      <c r="N7" s="163"/>
      <c r="O7" s="9" t="s">
        <v>110</v>
      </c>
      <c r="P7" s="10" t="s">
        <v>111</v>
      </c>
      <c r="Q7" s="10" t="s">
        <v>112</v>
      </c>
      <c r="R7" s="10" t="s">
        <v>113</v>
      </c>
      <c r="S7" s="9" t="s">
        <v>110</v>
      </c>
      <c r="T7" s="10" t="s">
        <v>111</v>
      </c>
      <c r="U7" s="10" t="s">
        <v>112</v>
      </c>
      <c r="V7" s="10" t="s">
        <v>113</v>
      </c>
      <c r="W7" s="9" t="s">
        <v>110</v>
      </c>
      <c r="X7" s="10" t="s">
        <v>111</v>
      </c>
      <c r="Y7" s="10" t="s">
        <v>112</v>
      </c>
      <c r="Z7" s="10" t="s">
        <v>113</v>
      </c>
      <c r="AA7" s="9" t="s">
        <v>110</v>
      </c>
      <c r="AB7" s="10" t="s">
        <v>111</v>
      </c>
      <c r="AC7" s="10" t="s">
        <v>112</v>
      </c>
      <c r="AD7" s="10" t="s">
        <v>113</v>
      </c>
      <c r="AE7" s="9" t="s">
        <v>110</v>
      </c>
      <c r="AF7" s="10" t="s">
        <v>111</v>
      </c>
      <c r="AG7" s="10" t="s">
        <v>112</v>
      </c>
      <c r="AH7" s="10" t="s">
        <v>113</v>
      </c>
      <c r="AI7" s="9" t="s">
        <v>110</v>
      </c>
      <c r="AJ7" s="10" t="s">
        <v>111</v>
      </c>
      <c r="AK7" s="10" t="s">
        <v>112</v>
      </c>
      <c r="AL7" s="10" t="s">
        <v>113</v>
      </c>
      <c r="AM7" s="159"/>
      <c r="AN7" s="159"/>
      <c r="AO7" s="159"/>
      <c r="AP7" s="159"/>
      <c r="AQ7" s="159"/>
      <c r="AR7" s="159"/>
      <c r="AS7" s="163"/>
      <c r="AT7" s="162"/>
      <c r="AU7" s="162"/>
      <c r="AV7" s="160"/>
    </row>
    <row r="8" spans="1:48" s="14" customFormat="1" ht="44.25">
      <c r="A8" s="9" t="s">
        <v>114</v>
      </c>
      <c r="B8" s="12" t="s">
        <v>18</v>
      </c>
      <c r="C8" s="9"/>
      <c r="D8" s="112">
        <f>SUM(D9:D16)</f>
        <v>19</v>
      </c>
      <c r="E8" s="13">
        <f>SUM(E9:E16)</f>
        <v>595</v>
      </c>
      <c r="F8" s="13">
        <f aca="true" t="shared" si="0" ref="F8:AV8">SUM(F9:F16)</f>
        <v>385</v>
      </c>
      <c r="G8" s="13">
        <f t="shared" si="0"/>
        <v>35</v>
      </c>
      <c r="H8" s="13">
        <f t="shared" si="0"/>
        <v>295</v>
      </c>
      <c r="I8" s="13">
        <f t="shared" si="0"/>
        <v>15</v>
      </c>
      <c r="J8" s="13">
        <f t="shared" si="0"/>
        <v>280</v>
      </c>
      <c r="K8" s="13">
        <f t="shared" si="0"/>
        <v>0</v>
      </c>
      <c r="L8" s="13">
        <f t="shared" si="0"/>
        <v>0</v>
      </c>
      <c r="M8" s="13">
        <f t="shared" si="0"/>
        <v>55</v>
      </c>
      <c r="N8" s="13">
        <f t="shared" si="0"/>
        <v>210</v>
      </c>
      <c r="O8" s="13">
        <f t="shared" si="0"/>
        <v>15</v>
      </c>
      <c r="P8" s="13">
        <f t="shared" si="0"/>
        <v>90</v>
      </c>
      <c r="Q8" s="13">
        <f t="shared" si="0"/>
        <v>25</v>
      </c>
      <c r="R8" s="13">
        <f t="shared" si="0"/>
        <v>80</v>
      </c>
      <c r="S8" s="13">
        <f t="shared" si="0"/>
        <v>20</v>
      </c>
      <c r="T8" s="13">
        <f t="shared" si="0"/>
        <v>70</v>
      </c>
      <c r="U8" s="13">
        <f t="shared" si="0"/>
        <v>10</v>
      </c>
      <c r="V8" s="13">
        <f t="shared" si="0"/>
        <v>35</v>
      </c>
      <c r="W8" s="13">
        <f t="shared" si="0"/>
        <v>0</v>
      </c>
      <c r="X8" s="13">
        <f t="shared" si="0"/>
        <v>60</v>
      </c>
      <c r="Y8" s="13">
        <f t="shared" si="0"/>
        <v>10</v>
      </c>
      <c r="Z8" s="13">
        <f t="shared" si="0"/>
        <v>30</v>
      </c>
      <c r="AA8" s="13">
        <f t="shared" si="0"/>
        <v>0</v>
      </c>
      <c r="AB8" s="13">
        <f t="shared" si="0"/>
        <v>75</v>
      </c>
      <c r="AC8" s="13">
        <f t="shared" si="0"/>
        <v>10</v>
      </c>
      <c r="AD8" s="13">
        <f t="shared" si="0"/>
        <v>65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6</v>
      </c>
      <c r="AN8" s="13">
        <f t="shared" si="0"/>
        <v>3</v>
      </c>
      <c r="AO8" s="13">
        <f t="shared" si="0"/>
        <v>4</v>
      </c>
      <c r="AP8" s="13">
        <f t="shared" si="0"/>
        <v>6</v>
      </c>
      <c r="AQ8" s="13">
        <f t="shared" si="0"/>
        <v>0</v>
      </c>
      <c r="AR8" s="13">
        <f t="shared" si="0"/>
        <v>0</v>
      </c>
      <c r="AS8" s="13">
        <f>SUM(AS9:AS16)</f>
        <v>12</v>
      </c>
      <c r="AT8" s="13">
        <f t="shared" si="0"/>
        <v>12</v>
      </c>
      <c r="AU8" s="13">
        <f t="shared" si="0"/>
        <v>0</v>
      </c>
      <c r="AV8" s="13">
        <f t="shared" si="0"/>
        <v>0</v>
      </c>
    </row>
    <row r="9" spans="1:48" s="11" customFormat="1" ht="34.5">
      <c r="A9" s="15" t="s">
        <v>5</v>
      </c>
      <c r="B9" s="102" t="s">
        <v>235</v>
      </c>
      <c r="C9" s="17" t="s">
        <v>120</v>
      </c>
      <c r="D9" s="104">
        <f>SUM(AM9:AR9)</f>
        <v>12</v>
      </c>
      <c r="E9" s="18">
        <f>SUM(F9,N9)</f>
        <v>310</v>
      </c>
      <c r="F9" s="18">
        <f>SUM(G9,H9,M9)</f>
        <v>210</v>
      </c>
      <c r="G9" s="19">
        <f>SUM(O9,S9,W9,AA9,AE9,AI9)</f>
        <v>0</v>
      </c>
      <c r="H9" s="19">
        <f>SUM(P9,T9,X9,AB9,AF9,AJ9)</f>
        <v>180</v>
      </c>
      <c r="I9" s="20"/>
      <c r="J9" s="20">
        <v>180</v>
      </c>
      <c r="K9" s="20"/>
      <c r="L9" s="20"/>
      <c r="M9" s="19">
        <f>SUM(Q9,U9,Y9,AC9,AG9,AK9)</f>
        <v>30</v>
      </c>
      <c r="N9" s="18">
        <f>SUM(R9,V9,Z9,AD9,AH9,AL9)</f>
        <v>100</v>
      </c>
      <c r="O9" s="100"/>
      <c r="P9" s="105">
        <v>30</v>
      </c>
      <c r="Q9" s="105">
        <v>5</v>
      </c>
      <c r="R9" s="105">
        <v>20</v>
      </c>
      <c r="S9" s="105"/>
      <c r="T9" s="105">
        <v>30</v>
      </c>
      <c r="U9" s="105">
        <v>5</v>
      </c>
      <c r="V9" s="105">
        <v>20</v>
      </c>
      <c r="W9" s="105"/>
      <c r="X9" s="105">
        <v>60</v>
      </c>
      <c r="Y9" s="105">
        <v>10</v>
      </c>
      <c r="Z9" s="105">
        <v>30</v>
      </c>
      <c r="AA9" s="105"/>
      <c r="AB9" s="105">
        <v>60</v>
      </c>
      <c r="AC9" s="105">
        <v>10</v>
      </c>
      <c r="AD9" s="105">
        <v>30</v>
      </c>
      <c r="AE9" s="100"/>
      <c r="AF9" s="100"/>
      <c r="AG9" s="100"/>
      <c r="AH9" s="100"/>
      <c r="AI9" s="100"/>
      <c r="AJ9" s="100"/>
      <c r="AK9" s="100"/>
      <c r="AL9" s="100"/>
      <c r="AM9" s="106">
        <v>2</v>
      </c>
      <c r="AN9" s="106">
        <v>2</v>
      </c>
      <c r="AO9" s="106">
        <v>4</v>
      </c>
      <c r="AP9" s="106">
        <v>4</v>
      </c>
      <c r="AQ9" s="106"/>
      <c r="AR9" s="106"/>
      <c r="AS9" s="105">
        <v>8</v>
      </c>
      <c r="AT9" s="105">
        <v>12</v>
      </c>
      <c r="AU9" s="100"/>
      <c r="AV9" s="100"/>
    </row>
    <row r="10" spans="1:48" s="11" customFormat="1" ht="34.5">
      <c r="A10" s="15" t="s">
        <v>4</v>
      </c>
      <c r="B10" s="102" t="s">
        <v>27</v>
      </c>
      <c r="C10" s="17" t="s">
        <v>200</v>
      </c>
      <c r="D10" s="104">
        <f aca="true" t="shared" si="1" ref="D10:D16">SUM(AM10:AR10)</f>
        <v>0</v>
      </c>
      <c r="E10" s="18">
        <f aca="true" t="shared" si="2" ref="E10:E16">SUM(F10,N10)</f>
        <v>60</v>
      </c>
      <c r="F10" s="18">
        <f aca="true" t="shared" si="3" ref="F10:F16">SUM(G10,H10,M10)</f>
        <v>60</v>
      </c>
      <c r="G10" s="19">
        <f aca="true" t="shared" si="4" ref="G10:G16">SUM(O10,S10,W10,AA10,AE10,AI10)</f>
        <v>0</v>
      </c>
      <c r="H10" s="19">
        <f aca="true" t="shared" si="5" ref="H10:H16">SUM(P10,T10,X10,AB10,AF10,AJ10)</f>
        <v>60</v>
      </c>
      <c r="I10" s="20"/>
      <c r="J10" s="20">
        <v>60</v>
      </c>
      <c r="K10" s="20"/>
      <c r="L10" s="20"/>
      <c r="M10" s="19">
        <f aca="true" t="shared" si="6" ref="M10:M16">SUM(Q10,U10,Y10,AC10,AG10,AK10)</f>
        <v>0</v>
      </c>
      <c r="N10" s="18">
        <f aca="true" t="shared" si="7" ref="N10:N16">SUM(R10,V10,Z10,AD10,AH10,AL10)</f>
        <v>0</v>
      </c>
      <c r="O10" s="100"/>
      <c r="P10" s="100">
        <v>30</v>
      </c>
      <c r="Q10" s="100"/>
      <c r="R10" s="100"/>
      <c r="S10" s="100"/>
      <c r="T10" s="100">
        <v>30</v>
      </c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20">
        <v>0</v>
      </c>
      <c r="AN10" s="20">
        <v>0</v>
      </c>
      <c r="AO10" s="20"/>
      <c r="AP10" s="20"/>
      <c r="AQ10" s="20"/>
      <c r="AR10" s="20"/>
      <c r="AS10" s="100"/>
      <c r="AT10" s="100"/>
      <c r="AU10" s="100"/>
      <c r="AV10" s="100"/>
    </row>
    <row r="11" spans="1:48" s="11" customFormat="1" ht="34.5">
      <c r="A11" s="15" t="s">
        <v>3</v>
      </c>
      <c r="B11" s="102" t="s">
        <v>28</v>
      </c>
      <c r="C11" s="17" t="s">
        <v>117</v>
      </c>
      <c r="D11" s="104">
        <f t="shared" si="1"/>
        <v>2</v>
      </c>
      <c r="E11" s="18">
        <f t="shared" si="2"/>
        <v>50</v>
      </c>
      <c r="F11" s="18">
        <f t="shared" si="3"/>
        <v>30</v>
      </c>
      <c r="G11" s="19">
        <f t="shared" si="4"/>
        <v>0</v>
      </c>
      <c r="H11" s="19">
        <f>SUM(P11,T11,X11,AB11,AF11,AJ11)</f>
        <v>15</v>
      </c>
      <c r="I11" s="20"/>
      <c r="J11" s="20">
        <v>15</v>
      </c>
      <c r="K11" s="20"/>
      <c r="L11" s="20"/>
      <c r="M11" s="19">
        <f>SUM(Q11,U11,Y11,AC11,AG11,AK11)</f>
        <v>15</v>
      </c>
      <c r="N11" s="18">
        <f>SUM(R11,V11,Z11,AD11,AH11,AL11)</f>
        <v>20</v>
      </c>
      <c r="O11" s="100"/>
      <c r="P11" s="100">
        <v>15</v>
      </c>
      <c r="Q11" s="100">
        <v>15</v>
      </c>
      <c r="R11" s="100">
        <v>20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20">
        <v>2</v>
      </c>
      <c r="AN11" s="20"/>
      <c r="AO11" s="20"/>
      <c r="AP11" s="20"/>
      <c r="AQ11" s="20"/>
      <c r="AR11" s="20"/>
      <c r="AS11" s="100">
        <v>1</v>
      </c>
      <c r="AT11" s="100"/>
      <c r="AU11" s="100"/>
      <c r="AV11" s="100"/>
    </row>
    <row r="12" spans="1:48" s="11" customFormat="1" ht="34.5">
      <c r="A12" s="15" t="s">
        <v>2</v>
      </c>
      <c r="B12" s="102" t="s">
        <v>29</v>
      </c>
      <c r="C12" s="17" t="s">
        <v>122</v>
      </c>
      <c r="D12" s="104">
        <f t="shared" si="1"/>
        <v>2</v>
      </c>
      <c r="E12" s="18">
        <f t="shared" si="2"/>
        <v>50</v>
      </c>
      <c r="F12" s="18">
        <f t="shared" si="3"/>
        <v>15</v>
      </c>
      <c r="G12" s="19">
        <f t="shared" si="4"/>
        <v>0</v>
      </c>
      <c r="H12" s="19">
        <f t="shared" si="5"/>
        <v>15</v>
      </c>
      <c r="I12" s="20"/>
      <c r="J12" s="20">
        <v>15</v>
      </c>
      <c r="K12" s="20"/>
      <c r="L12" s="20"/>
      <c r="M12" s="19">
        <f t="shared" si="6"/>
        <v>0</v>
      </c>
      <c r="N12" s="18">
        <f t="shared" si="7"/>
        <v>35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>
        <v>15</v>
      </c>
      <c r="AC12" s="100"/>
      <c r="AD12" s="100">
        <v>35</v>
      </c>
      <c r="AE12" s="100"/>
      <c r="AF12" s="100"/>
      <c r="AG12" s="100"/>
      <c r="AH12" s="100"/>
      <c r="AI12" s="100"/>
      <c r="AJ12" s="100"/>
      <c r="AK12" s="100"/>
      <c r="AL12" s="100"/>
      <c r="AM12" s="20"/>
      <c r="AN12" s="20"/>
      <c r="AO12" s="20"/>
      <c r="AP12" s="20">
        <v>2</v>
      </c>
      <c r="AQ12" s="20"/>
      <c r="AR12" s="20"/>
      <c r="AS12" s="100">
        <v>1</v>
      </c>
      <c r="AT12" s="100"/>
      <c r="AU12" s="100"/>
      <c r="AV12" s="100"/>
    </row>
    <row r="13" spans="1:48" s="11" customFormat="1" ht="34.5">
      <c r="A13" s="15" t="s">
        <v>1</v>
      </c>
      <c r="B13" s="102" t="s">
        <v>30</v>
      </c>
      <c r="C13" s="17" t="s">
        <v>117</v>
      </c>
      <c r="D13" s="104">
        <f t="shared" si="1"/>
        <v>2</v>
      </c>
      <c r="E13" s="18">
        <f t="shared" si="2"/>
        <v>50</v>
      </c>
      <c r="F13" s="18">
        <f t="shared" si="3"/>
        <v>15</v>
      </c>
      <c r="G13" s="19">
        <f t="shared" si="4"/>
        <v>0</v>
      </c>
      <c r="H13" s="19">
        <f t="shared" si="5"/>
        <v>15</v>
      </c>
      <c r="I13" s="20">
        <v>15</v>
      </c>
      <c r="J13" s="20"/>
      <c r="K13" s="20"/>
      <c r="L13" s="20"/>
      <c r="M13" s="19">
        <f t="shared" si="6"/>
        <v>0</v>
      </c>
      <c r="N13" s="18">
        <f t="shared" si="7"/>
        <v>35</v>
      </c>
      <c r="O13" s="100"/>
      <c r="P13" s="100">
        <v>15</v>
      </c>
      <c r="Q13" s="100"/>
      <c r="R13" s="100">
        <v>35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20">
        <v>2</v>
      </c>
      <c r="AN13" s="20"/>
      <c r="AO13" s="20"/>
      <c r="AP13" s="20"/>
      <c r="AQ13" s="20"/>
      <c r="AR13" s="20"/>
      <c r="AS13" s="100">
        <v>1</v>
      </c>
      <c r="AT13" s="100"/>
      <c r="AU13" s="100"/>
      <c r="AV13" s="100"/>
    </row>
    <row r="14" spans="1:48" s="11" customFormat="1" ht="34.5">
      <c r="A14" s="15" t="s">
        <v>0</v>
      </c>
      <c r="B14" s="102" t="s">
        <v>153</v>
      </c>
      <c r="C14" s="17" t="s">
        <v>231</v>
      </c>
      <c r="D14" s="104">
        <f>SUM(AM14:AR14)</f>
        <v>0</v>
      </c>
      <c r="E14" s="18">
        <f t="shared" si="2"/>
        <v>25</v>
      </c>
      <c r="F14" s="18">
        <f t="shared" si="3"/>
        <v>20</v>
      </c>
      <c r="G14" s="19">
        <f t="shared" si="4"/>
        <v>15</v>
      </c>
      <c r="H14" s="19">
        <f t="shared" si="5"/>
        <v>0</v>
      </c>
      <c r="I14" s="20"/>
      <c r="J14" s="20"/>
      <c r="K14" s="20"/>
      <c r="L14" s="20"/>
      <c r="M14" s="19">
        <f t="shared" si="6"/>
        <v>5</v>
      </c>
      <c r="N14" s="18">
        <f t="shared" si="7"/>
        <v>5</v>
      </c>
      <c r="O14" s="100">
        <v>15</v>
      </c>
      <c r="P14" s="100"/>
      <c r="Q14" s="100">
        <v>5</v>
      </c>
      <c r="R14" s="100">
        <v>5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0">
        <v>0</v>
      </c>
      <c r="AN14" s="20">
        <v>0</v>
      </c>
      <c r="AO14" s="20"/>
      <c r="AP14" s="20"/>
      <c r="AQ14" s="20"/>
      <c r="AR14" s="20"/>
      <c r="AS14" s="100"/>
      <c r="AT14" s="100"/>
      <c r="AU14" s="100"/>
      <c r="AV14" s="100"/>
    </row>
    <row r="15" spans="1:48" s="11" customFormat="1" ht="34.5">
      <c r="A15" s="107" t="s">
        <v>10</v>
      </c>
      <c r="B15" s="108" t="s">
        <v>216</v>
      </c>
      <c r="C15" s="109" t="s">
        <v>227</v>
      </c>
      <c r="D15" s="109">
        <f>SUM(AM15:AR15)</f>
        <v>0</v>
      </c>
      <c r="E15" s="110">
        <f>SUM(F15,N15)</f>
        <v>25</v>
      </c>
      <c r="F15" s="110">
        <f>SUM(G15:H15,M15)</f>
        <v>20</v>
      </c>
      <c r="G15" s="111">
        <f>SUM(O15,S15,W15,AA15,AE15,AI15)</f>
        <v>5</v>
      </c>
      <c r="H15" s="111">
        <f>SUM(P15,T15,X15,AB15,AF15,AJ15)</f>
        <v>10</v>
      </c>
      <c r="I15" s="106"/>
      <c r="J15" s="106">
        <v>10</v>
      </c>
      <c r="K15" s="106"/>
      <c r="L15" s="106"/>
      <c r="M15" s="111">
        <f>SUM(Q15,U15,Y15,AC15,AG15,AK15)</f>
        <v>5</v>
      </c>
      <c r="N15" s="110">
        <f>SUM(R15,V15,Z15,AD15,AH15,AL15)</f>
        <v>5</v>
      </c>
      <c r="O15" s="105"/>
      <c r="P15" s="105"/>
      <c r="Q15" s="105"/>
      <c r="R15" s="105"/>
      <c r="S15" s="105">
        <v>5</v>
      </c>
      <c r="T15" s="105">
        <v>10</v>
      </c>
      <c r="U15" s="105">
        <v>5</v>
      </c>
      <c r="V15" s="105">
        <v>5</v>
      </c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6"/>
      <c r="AN15" s="106">
        <v>0</v>
      </c>
      <c r="AO15" s="106"/>
      <c r="AP15" s="106"/>
      <c r="AQ15" s="106"/>
      <c r="AR15" s="106"/>
      <c r="AS15" s="105"/>
      <c r="AT15" s="105"/>
      <c r="AU15" s="105"/>
      <c r="AV15" s="105"/>
    </row>
    <row r="16" spans="1:48" s="11" customFormat="1" ht="34.5">
      <c r="A16" s="15" t="s">
        <v>11</v>
      </c>
      <c r="B16" s="16" t="s">
        <v>31</v>
      </c>
      <c r="C16" s="17" t="s">
        <v>123</v>
      </c>
      <c r="D16" s="104">
        <f t="shared" si="1"/>
        <v>1</v>
      </c>
      <c r="E16" s="18">
        <f t="shared" si="2"/>
        <v>25</v>
      </c>
      <c r="F16" s="18">
        <f t="shared" si="3"/>
        <v>15</v>
      </c>
      <c r="G16" s="19">
        <f t="shared" si="4"/>
        <v>15</v>
      </c>
      <c r="H16" s="19">
        <f t="shared" si="5"/>
        <v>0</v>
      </c>
      <c r="I16" s="20"/>
      <c r="J16" s="20"/>
      <c r="K16" s="20"/>
      <c r="L16" s="20"/>
      <c r="M16" s="19">
        <f t="shared" si="6"/>
        <v>0</v>
      </c>
      <c r="N16" s="18">
        <f t="shared" si="7"/>
        <v>10</v>
      </c>
      <c r="O16" s="100"/>
      <c r="P16" s="100"/>
      <c r="Q16" s="100"/>
      <c r="R16" s="100"/>
      <c r="S16" s="100">
        <v>15</v>
      </c>
      <c r="T16" s="100"/>
      <c r="U16" s="100"/>
      <c r="V16" s="100">
        <v>10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20"/>
      <c r="AN16" s="20">
        <v>1</v>
      </c>
      <c r="AO16" s="20"/>
      <c r="AP16" s="20"/>
      <c r="AQ16" s="20"/>
      <c r="AR16" s="20"/>
      <c r="AS16" s="100">
        <v>1</v>
      </c>
      <c r="AT16" s="100"/>
      <c r="AU16" s="100"/>
      <c r="AV16" s="100"/>
    </row>
    <row r="17" spans="1:48" s="14" customFormat="1" ht="44.25">
      <c r="A17" s="9" t="s">
        <v>8</v>
      </c>
      <c r="B17" s="21" t="s">
        <v>19</v>
      </c>
      <c r="C17" s="9"/>
      <c r="D17" s="112">
        <f>SUM(D18:D29)</f>
        <v>39</v>
      </c>
      <c r="E17" s="13">
        <f>SUM(E18:E29)</f>
        <v>975</v>
      </c>
      <c r="F17" s="13">
        <f aca="true" t="shared" si="8" ref="F17:AV17">SUM(F18:F29)</f>
        <v>450</v>
      </c>
      <c r="G17" s="13">
        <f t="shared" si="8"/>
        <v>165</v>
      </c>
      <c r="H17" s="13">
        <f t="shared" si="8"/>
        <v>150</v>
      </c>
      <c r="I17" s="13">
        <f t="shared" si="8"/>
        <v>120</v>
      </c>
      <c r="J17" s="13">
        <f t="shared" si="8"/>
        <v>30</v>
      </c>
      <c r="K17" s="13">
        <f t="shared" si="8"/>
        <v>0</v>
      </c>
      <c r="L17" s="13">
        <f t="shared" si="8"/>
        <v>0</v>
      </c>
      <c r="M17" s="13">
        <f t="shared" si="8"/>
        <v>135</v>
      </c>
      <c r="N17" s="13">
        <f t="shared" si="8"/>
        <v>525</v>
      </c>
      <c r="O17" s="13">
        <f t="shared" si="8"/>
        <v>105</v>
      </c>
      <c r="P17" s="13">
        <f t="shared" si="8"/>
        <v>60</v>
      </c>
      <c r="Q17" s="13">
        <f t="shared" si="8"/>
        <v>80</v>
      </c>
      <c r="R17" s="13">
        <f t="shared" si="8"/>
        <v>355</v>
      </c>
      <c r="S17" s="13">
        <f t="shared" si="8"/>
        <v>45</v>
      </c>
      <c r="T17" s="13">
        <f t="shared" si="8"/>
        <v>45</v>
      </c>
      <c r="U17" s="13">
        <f t="shared" si="8"/>
        <v>35</v>
      </c>
      <c r="V17" s="13">
        <f t="shared" si="8"/>
        <v>125</v>
      </c>
      <c r="W17" s="13">
        <f t="shared" si="8"/>
        <v>0</v>
      </c>
      <c r="X17" s="13">
        <f t="shared" si="8"/>
        <v>0</v>
      </c>
      <c r="Y17" s="13">
        <f t="shared" si="8"/>
        <v>0</v>
      </c>
      <c r="Z17" s="13">
        <f t="shared" si="8"/>
        <v>0</v>
      </c>
      <c r="AA17" s="13">
        <f t="shared" si="8"/>
        <v>15</v>
      </c>
      <c r="AB17" s="13">
        <f t="shared" si="8"/>
        <v>45</v>
      </c>
      <c r="AC17" s="13">
        <f t="shared" si="8"/>
        <v>20</v>
      </c>
      <c r="AD17" s="13">
        <f t="shared" si="8"/>
        <v>45</v>
      </c>
      <c r="AE17" s="13">
        <f t="shared" si="8"/>
        <v>0</v>
      </c>
      <c r="AF17" s="13">
        <f t="shared" si="8"/>
        <v>0</v>
      </c>
      <c r="AG17" s="13">
        <f t="shared" si="8"/>
        <v>0</v>
      </c>
      <c r="AH17" s="13">
        <f t="shared" si="8"/>
        <v>0</v>
      </c>
      <c r="AI17" s="13">
        <f t="shared" si="8"/>
        <v>0</v>
      </c>
      <c r="AJ17" s="13">
        <f t="shared" si="8"/>
        <v>0</v>
      </c>
      <c r="AK17" s="13">
        <f t="shared" si="8"/>
        <v>0</v>
      </c>
      <c r="AL17" s="13">
        <f t="shared" si="8"/>
        <v>0</v>
      </c>
      <c r="AM17" s="13">
        <f t="shared" si="8"/>
        <v>24</v>
      </c>
      <c r="AN17" s="13">
        <f t="shared" si="8"/>
        <v>10</v>
      </c>
      <c r="AO17" s="13">
        <f t="shared" si="8"/>
        <v>0</v>
      </c>
      <c r="AP17" s="13">
        <f t="shared" si="8"/>
        <v>5</v>
      </c>
      <c r="AQ17" s="13">
        <f t="shared" si="8"/>
        <v>0</v>
      </c>
      <c r="AR17" s="13">
        <f t="shared" si="8"/>
        <v>0</v>
      </c>
      <c r="AS17" s="13">
        <f t="shared" si="8"/>
        <v>20</v>
      </c>
      <c r="AT17" s="13">
        <f t="shared" si="8"/>
        <v>0</v>
      </c>
      <c r="AU17" s="13">
        <f t="shared" si="8"/>
        <v>27</v>
      </c>
      <c r="AV17" s="13">
        <f t="shared" si="8"/>
        <v>0</v>
      </c>
    </row>
    <row r="18" spans="1:48" s="11" customFormat="1" ht="34.5">
      <c r="A18" s="22" t="s">
        <v>5</v>
      </c>
      <c r="B18" s="102" t="s">
        <v>32</v>
      </c>
      <c r="C18" s="23" t="s">
        <v>118</v>
      </c>
      <c r="D18" s="113">
        <f>SUM(AM18:AR18)</f>
        <v>4</v>
      </c>
      <c r="E18" s="18">
        <f aca="true" t="shared" si="9" ref="E18:E29">SUM(F18,N18)</f>
        <v>100</v>
      </c>
      <c r="F18" s="18">
        <f aca="true" t="shared" si="10" ref="F18:F29">SUM(G18,H18,M18)</f>
        <v>45</v>
      </c>
      <c r="G18" s="19">
        <f aca="true" t="shared" si="11" ref="G18:G29">SUM(O18,S18,W18,AA18,AE18,AI18)</f>
        <v>15</v>
      </c>
      <c r="H18" s="19">
        <f aca="true" t="shared" si="12" ref="H18:H29">SUM(P18,T18,X18,AB18,AF18,AJ18)</f>
        <v>15</v>
      </c>
      <c r="I18" s="20">
        <v>15</v>
      </c>
      <c r="J18" s="20"/>
      <c r="K18" s="20"/>
      <c r="L18" s="20"/>
      <c r="M18" s="19">
        <f>SUM(Q18,U18,Y18,AC18,AG18,AK18)</f>
        <v>15</v>
      </c>
      <c r="N18" s="18">
        <f>SUM(R18,V18,Z18,AD18,AH18,AL18)</f>
        <v>55</v>
      </c>
      <c r="O18" s="100">
        <v>15</v>
      </c>
      <c r="P18" s="100">
        <v>15</v>
      </c>
      <c r="Q18" s="100">
        <v>15</v>
      </c>
      <c r="R18" s="100">
        <v>55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20">
        <v>4</v>
      </c>
      <c r="AN18" s="20"/>
      <c r="AO18" s="20"/>
      <c r="AP18" s="20"/>
      <c r="AQ18" s="20"/>
      <c r="AR18" s="20"/>
      <c r="AS18" s="100">
        <v>2</v>
      </c>
      <c r="AT18" s="100"/>
      <c r="AU18" s="100">
        <v>4</v>
      </c>
      <c r="AV18" s="100"/>
    </row>
    <row r="19" spans="1:48" s="11" customFormat="1" ht="48.75">
      <c r="A19" s="22" t="s">
        <v>4</v>
      </c>
      <c r="B19" s="102" t="s">
        <v>33</v>
      </c>
      <c r="C19" s="23" t="s">
        <v>119</v>
      </c>
      <c r="D19" s="113">
        <f aca="true" t="shared" si="13" ref="D19:D29">SUM(AM19:AR19)</f>
        <v>4</v>
      </c>
      <c r="E19" s="18">
        <f t="shared" si="9"/>
        <v>100</v>
      </c>
      <c r="F19" s="18">
        <f t="shared" si="10"/>
        <v>45</v>
      </c>
      <c r="G19" s="19">
        <f t="shared" si="11"/>
        <v>15</v>
      </c>
      <c r="H19" s="19">
        <f t="shared" si="12"/>
        <v>15</v>
      </c>
      <c r="I19" s="20">
        <v>15</v>
      </c>
      <c r="J19" s="20"/>
      <c r="K19" s="20"/>
      <c r="L19" s="20"/>
      <c r="M19" s="19">
        <f aca="true" t="shared" si="14" ref="M19:M29">SUM(Q19,U19,Y19,AC19,AG19,AK19)</f>
        <v>15</v>
      </c>
      <c r="N19" s="18">
        <f aca="true" t="shared" si="15" ref="N19:N29">SUM(R19,V19,Z19,AD19,AH19,AL19)</f>
        <v>55</v>
      </c>
      <c r="O19" s="100"/>
      <c r="P19" s="100"/>
      <c r="Q19" s="100"/>
      <c r="R19" s="100"/>
      <c r="S19" s="100">
        <v>15</v>
      </c>
      <c r="T19" s="100">
        <v>15</v>
      </c>
      <c r="U19" s="100">
        <v>15</v>
      </c>
      <c r="V19" s="100">
        <v>55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20"/>
      <c r="AN19" s="20">
        <v>4</v>
      </c>
      <c r="AO19" s="20"/>
      <c r="AP19" s="20"/>
      <c r="AQ19" s="20"/>
      <c r="AR19" s="20"/>
      <c r="AS19" s="100">
        <v>2</v>
      </c>
      <c r="AT19" s="100"/>
      <c r="AU19" s="100"/>
      <c r="AV19" s="100"/>
    </row>
    <row r="20" spans="1:48" s="11" customFormat="1" ht="34.5">
      <c r="A20" s="22" t="s">
        <v>3</v>
      </c>
      <c r="B20" s="102" t="s">
        <v>34</v>
      </c>
      <c r="C20" s="23" t="s">
        <v>119</v>
      </c>
      <c r="D20" s="113">
        <f t="shared" si="13"/>
        <v>3</v>
      </c>
      <c r="E20" s="18">
        <f t="shared" si="9"/>
        <v>75</v>
      </c>
      <c r="F20" s="18">
        <f t="shared" si="10"/>
        <v>40</v>
      </c>
      <c r="G20" s="19">
        <f t="shared" si="11"/>
        <v>15</v>
      </c>
      <c r="H20" s="19">
        <f t="shared" si="12"/>
        <v>15</v>
      </c>
      <c r="I20" s="20">
        <v>15</v>
      </c>
      <c r="J20" s="20"/>
      <c r="K20" s="20"/>
      <c r="L20" s="20"/>
      <c r="M20" s="19">
        <f t="shared" si="14"/>
        <v>10</v>
      </c>
      <c r="N20" s="18">
        <f t="shared" si="15"/>
        <v>35</v>
      </c>
      <c r="O20" s="100"/>
      <c r="P20" s="100"/>
      <c r="Q20" s="100"/>
      <c r="R20" s="100"/>
      <c r="S20" s="100">
        <v>15</v>
      </c>
      <c r="T20" s="100">
        <v>15</v>
      </c>
      <c r="U20" s="100">
        <v>10</v>
      </c>
      <c r="V20" s="100">
        <v>35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20"/>
      <c r="AN20" s="20">
        <v>3</v>
      </c>
      <c r="AO20" s="20"/>
      <c r="AP20" s="20"/>
      <c r="AQ20" s="20"/>
      <c r="AR20" s="20"/>
      <c r="AS20" s="100">
        <v>2</v>
      </c>
      <c r="AT20" s="100"/>
      <c r="AU20" s="100"/>
      <c r="AV20" s="100"/>
    </row>
    <row r="21" spans="1:48" s="11" customFormat="1" ht="34.5">
      <c r="A21" s="22" t="s">
        <v>2</v>
      </c>
      <c r="B21" s="102" t="s">
        <v>154</v>
      </c>
      <c r="C21" s="38" t="s">
        <v>156</v>
      </c>
      <c r="D21" s="113">
        <f t="shared" si="13"/>
        <v>4</v>
      </c>
      <c r="E21" s="18">
        <f t="shared" si="9"/>
        <v>100</v>
      </c>
      <c r="F21" s="18">
        <f t="shared" si="10"/>
        <v>45</v>
      </c>
      <c r="G21" s="19">
        <f t="shared" si="11"/>
        <v>30</v>
      </c>
      <c r="H21" s="19">
        <f t="shared" si="12"/>
        <v>0</v>
      </c>
      <c r="I21" s="20"/>
      <c r="J21" s="20"/>
      <c r="K21" s="20"/>
      <c r="L21" s="20"/>
      <c r="M21" s="19">
        <f t="shared" si="14"/>
        <v>15</v>
      </c>
      <c r="N21" s="18">
        <f t="shared" si="15"/>
        <v>55</v>
      </c>
      <c r="O21" s="100">
        <v>30</v>
      </c>
      <c r="P21" s="100"/>
      <c r="Q21" s="100">
        <v>15</v>
      </c>
      <c r="R21" s="100">
        <v>55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20">
        <v>4</v>
      </c>
      <c r="AN21" s="20"/>
      <c r="AO21" s="20"/>
      <c r="AP21" s="20"/>
      <c r="AQ21" s="20"/>
      <c r="AR21" s="20"/>
      <c r="AS21" s="100">
        <v>2</v>
      </c>
      <c r="AT21" s="100"/>
      <c r="AU21" s="100">
        <v>4</v>
      </c>
      <c r="AV21" s="100"/>
    </row>
    <row r="22" spans="1:48" s="11" customFormat="1" ht="34.5">
      <c r="A22" s="22" t="s">
        <v>1</v>
      </c>
      <c r="B22" s="102" t="s">
        <v>155</v>
      </c>
      <c r="C22" s="23" t="s">
        <v>117</v>
      </c>
      <c r="D22" s="113">
        <f>SUM(AM22:AR22)</f>
        <v>3</v>
      </c>
      <c r="E22" s="18">
        <f t="shared" si="9"/>
        <v>75</v>
      </c>
      <c r="F22" s="18">
        <f t="shared" si="10"/>
        <v>30</v>
      </c>
      <c r="G22" s="19">
        <f t="shared" si="11"/>
        <v>15</v>
      </c>
      <c r="H22" s="19">
        <f t="shared" si="12"/>
        <v>0</v>
      </c>
      <c r="I22" s="20"/>
      <c r="J22" s="20"/>
      <c r="K22" s="20"/>
      <c r="L22" s="20"/>
      <c r="M22" s="19">
        <f t="shared" si="14"/>
        <v>15</v>
      </c>
      <c r="N22" s="18">
        <f t="shared" si="15"/>
        <v>45</v>
      </c>
      <c r="O22" s="100">
        <v>15</v>
      </c>
      <c r="P22" s="100"/>
      <c r="Q22" s="100">
        <v>15</v>
      </c>
      <c r="R22" s="100">
        <v>45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20">
        <v>3</v>
      </c>
      <c r="AN22" s="20"/>
      <c r="AO22" s="20"/>
      <c r="AP22" s="20"/>
      <c r="AQ22" s="20"/>
      <c r="AR22" s="20"/>
      <c r="AS22" s="100">
        <v>1</v>
      </c>
      <c r="AT22" s="100"/>
      <c r="AU22" s="100">
        <v>3</v>
      </c>
      <c r="AV22" s="100"/>
    </row>
    <row r="23" spans="1:48" s="11" customFormat="1" ht="34.5">
      <c r="A23" s="22" t="s">
        <v>0</v>
      </c>
      <c r="B23" s="102" t="s">
        <v>35</v>
      </c>
      <c r="C23" s="23" t="s">
        <v>118</v>
      </c>
      <c r="D23" s="113">
        <f t="shared" si="13"/>
        <v>4</v>
      </c>
      <c r="E23" s="18">
        <f t="shared" si="9"/>
        <v>100</v>
      </c>
      <c r="F23" s="18">
        <f t="shared" si="10"/>
        <v>45</v>
      </c>
      <c r="G23" s="19">
        <f t="shared" si="11"/>
        <v>15</v>
      </c>
      <c r="H23" s="19">
        <f t="shared" si="12"/>
        <v>15</v>
      </c>
      <c r="I23" s="20">
        <v>15</v>
      </c>
      <c r="J23" s="20"/>
      <c r="K23" s="20"/>
      <c r="L23" s="20"/>
      <c r="M23" s="19">
        <f t="shared" si="14"/>
        <v>15</v>
      </c>
      <c r="N23" s="18">
        <f t="shared" si="15"/>
        <v>55</v>
      </c>
      <c r="O23" s="100">
        <v>15</v>
      </c>
      <c r="P23" s="100">
        <v>15</v>
      </c>
      <c r="Q23" s="100">
        <v>15</v>
      </c>
      <c r="R23" s="100">
        <v>55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20">
        <v>4</v>
      </c>
      <c r="AN23" s="20"/>
      <c r="AO23" s="20"/>
      <c r="AP23" s="20"/>
      <c r="AQ23" s="20"/>
      <c r="AR23" s="20"/>
      <c r="AS23" s="100">
        <v>2</v>
      </c>
      <c r="AT23" s="100"/>
      <c r="AU23" s="100">
        <v>4</v>
      </c>
      <c r="AV23" s="100"/>
    </row>
    <row r="24" spans="1:48" s="11" customFormat="1" ht="34.5">
      <c r="A24" s="22" t="s">
        <v>10</v>
      </c>
      <c r="B24" s="102" t="s">
        <v>36</v>
      </c>
      <c r="C24" s="23" t="s">
        <v>118</v>
      </c>
      <c r="D24" s="113">
        <f t="shared" si="13"/>
        <v>4</v>
      </c>
      <c r="E24" s="18">
        <f t="shared" si="9"/>
        <v>100</v>
      </c>
      <c r="F24" s="18">
        <f t="shared" si="10"/>
        <v>45</v>
      </c>
      <c r="G24" s="19">
        <f t="shared" si="11"/>
        <v>15</v>
      </c>
      <c r="H24" s="19">
        <f t="shared" si="12"/>
        <v>15</v>
      </c>
      <c r="I24" s="20">
        <v>15</v>
      </c>
      <c r="J24" s="20"/>
      <c r="K24" s="20"/>
      <c r="L24" s="20"/>
      <c r="M24" s="19">
        <f t="shared" si="14"/>
        <v>15</v>
      </c>
      <c r="N24" s="18">
        <f t="shared" si="15"/>
        <v>55</v>
      </c>
      <c r="O24" s="100">
        <v>15</v>
      </c>
      <c r="P24" s="100">
        <v>15</v>
      </c>
      <c r="Q24" s="100">
        <v>15</v>
      </c>
      <c r="R24" s="100">
        <v>55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20">
        <v>4</v>
      </c>
      <c r="AN24" s="20"/>
      <c r="AO24" s="20"/>
      <c r="AP24" s="20"/>
      <c r="AQ24" s="20"/>
      <c r="AR24" s="20"/>
      <c r="AS24" s="100">
        <v>2</v>
      </c>
      <c r="AT24" s="100"/>
      <c r="AU24" s="100">
        <v>4</v>
      </c>
      <c r="AV24" s="100"/>
    </row>
    <row r="25" spans="1:48" s="11" customFormat="1" ht="34.5">
      <c r="A25" s="22" t="s">
        <v>11</v>
      </c>
      <c r="B25" s="102" t="s">
        <v>37</v>
      </c>
      <c r="C25" s="23" t="s">
        <v>117</v>
      </c>
      <c r="D25" s="113">
        <f t="shared" si="13"/>
        <v>3</v>
      </c>
      <c r="E25" s="18">
        <f t="shared" si="9"/>
        <v>75</v>
      </c>
      <c r="F25" s="18">
        <f t="shared" si="10"/>
        <v>15</v>
      </c>
      <c r="G25" s="19">
        <f t="shared" si="11"/>
        <v>15</v>
      </c>
      <c r="H25" s="19">
        <f t="shared" si="12"/>
        <v>0</v>
      </c>
      <c r="I25" s="20"/>
      <c r="J25" s="20"/>
      <c r="K25" s="20"/>
      <c r="L25" s="20"/>
      <c r="M25" s="19">
        <f t="shared" si="14"/>
        <v>0</v>
      </c>
      <c r="N25" s="18">
        <f t="shared" si="15"/>
        <v>60</v>
      </c>
      <c r="O25" s="100">
        <v>15</v>
      </c>
      <c r="P25" s="100"/>
      <c r="Q25" s="100"/>
      <c r="R25" s="100">
        <v>60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20">
        <v>3</v>
      </c>
      <c r="AN25" s="20"/>
      <c r="AO25" s="20"/>
      <c r="AP25" s="20"/>
      <c r="AQ25" s="20"/>
      <c r="AR25" s="20"/>
      <c r="AS25" s="100">
        <v>1</v>
      </c>
      <c r="AT25" s="100"/>
      <c r="AU25" s="100">
        <v>3</v>
      </c>
      <c r="AV25" s="100"/>
    </row>
    <row r="26" spans="1:48" s="11" customFormat="1" ht="34.5">
      <c r="A26" s="22" t="s">
        <v>12</v>
      </c>
      <c r="B26" s="102" t="s">
        <v>38</v>
      </c>
      <c r="C26" s="23" t="s">
        <v>120</v>
      </c>
      <c r="D26" s="113">
        <f t="shared" si="13"/>
        <v>3</v>
      </c>
      <c r="E26" s="18">
        <f t="shared" si="9"/>
        <v>75</v>
      </c>
      <c r="F26" s="18">
        <f t="shared" si="10"/>
        <v>45</v>
      </c>
      <c r="G26" s="19">
        <f t="shared" si="11"/>
        <v>15</v>
      </c>
      <c r="H26" s="19">
        <f t="shared" si="12"/>
        <v>15</v>
      </c>
      <c r="I26" s="20">
        <v>15</v>
      </c>
      <c r="J26" s="20"/>
      <c r="K26" s="20"/>
      <c r="L26" s="20"/>
      <c r="M26" s="19">
        <f t="shared" si="14"/>
        <v>15</v>
      </c>
      <c r="N26" s="18">
        <f t="shared" si="15"/>
        <v>30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>
        <v>15</v>
      </c>
      <c r="AB26" s="100">
        <v>15</v>
      </c>
      <c r="AC26" s="100">
        <v>15</v>
      </c>
      <c r="AD26" s="100">
        <v>30</v>
      </c>
      <c r="AE26" s="100"/>
      <c r="AF26" s="100"/>
      <c r="AG26" s="100"/>
      <c r="AH26" s="100"/>
      <c r="AI26" s="100"/>
      <c r="AJ26" s="100"/>
      <c r="AK26" s="100"/>
      <c r="AL26" s="100"/>
      <c r="AM26" s="20"/>
      <c r="AN26" s="20"/>
      <c r="AO26" s="20"/>
      <c r="AP26" s="20">
        <v>3</v>
      </c>
      <c r="AQ26" s="20"/>
      <c r="AR26" s="20"/>
      <c r="AS26" s="100">
        <v>2</v>
      </c>
      <c r="AT26" s="100"/>
      <c r="AU26" s="100"/>
      <c r="AV26" s="100"/>
    </row>
    <row r="27" spans="1:48" s="11" customFormat="1" ht="34.5">
      <c r="A27" s="22" t="s">
        <v>13</v>
      </c>
      <c r="B27" s="102" t="s">
        <v>39</v>
      </c>
      <c r="C27" s="23" t="s">
        <v>119</v>
      </c>
      <c r="D27" s="113">
        <f t="shared" si="13"/>
        <v>3</v>
      </c>
      <c r="E27" s="18">
        <f t="shared" si="9"/>
        <v>75</v>
      </c>
      <c r="F27" s="18">
        <f t="shared" si="10"/>
        <v>40</v>
      </c>
      <c r="G27" s="19">
        <f t="shared" si="11"/>
        <v>15</v>
      </c>
      <c r="H27" s="19">
        <f t="shared" si="12"/>
        <v>15</v>
      </c>
      <c r="I27" s="20">
        <v>15</v>
      </c>
      <c r="J27" s="20"/>
      <c r="K27" s="20"/>
      <c r="L27" s="20"/>
      <c r="M27" s="19">
        <f t="shared" si="14"/>
        <v>10</v>
      </c>
      <c r="N27" s="18">
        <f t="shared" si="15"/>
        <v>35</v>
      </c>
      <c r="O27" s="100"/>
      <c r="P27" s="100"/>
      <c r="Q27" s="100"/>
      <c r="R27" s="100"/>
      <c r="S27" s="100">
        <v>15</v>
      </c>
      <c r="T27" s="100">
        <v>15</v>
      </c>
      <c r="U27" s="100">
        <v>10</v>
      </c>
      <c r="V27" s="100">
        <v>35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20"/>
      <c r="AN27" s="20">
        <v>3</v>
      </c>
      <c r="AO27" s="20"/>
      <c r="AP27" s="20"/>
      <c r="AQ27" s="20"/>
      <c r="AR27" s="20"/>
      <c r="AS27" s="100">
        <v>2</v>
      </c>
      <c r="AT27" s="100"/>
      <c r="AU27" s="100">
        <v>3</v>
      </c>
      <c r="AV27" s="100"/>
    </row>
    <row r="28" spans="1:48" s="11" customFormat="1" ht="34.5">
      <c r="A28" s="22" t="s">
        <v>14</v>
      </c>
      <c r="B28" s="102" t="s">
        <v>40</v>
      </c>
      <c r="C28" s="23" t="s">
        <v>117</v>
      </c>
      <c r="D28" s="113">
        <f t="shared" si="13"/>
        <v>2</v>
      </c>
      <c r="E28" s="18">
        <f t="shared" si="9"/>
        <v>50</v>
      </c>
      <c r="F28" s="18">
        <f t="shared" si="10"/>
        <v>20</v>
      </c>
      <c r="G28" s="19">
        <f t="shared" si="11"/>
        <v>0</v>
      </c>
      <c r="H28" s="19">
        <f t="shared" si="12"/>
        <v>15</v>
      </c>
      <c r="I28" s="20">
        <v>15</v>
      </c>
      <c r="J28" s="20"/>
      <c r="K28" s="20"/>
      <c r="L28" s="20"/>
      <c r="M28" s="19">
        <f t="shared" si="14"/>
        <v>5</v>
      </c>
      <c r="N28" s="18">
        <f t="shared" si="15"/>
        <v>30</v>
      </c>
      <c r="O28" s="100"/>
      <c r="P28" s="100">
        <v>15</v>
      </c>
      <c r="Q28" s="100">
        <v>5</v>
      </c>
      <c r="R28" s="100">
        <v>30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20">
        <v>2</v>
      </c>
      <c r="AN28" s="20"/>
      <c r="AO28" s="20"/>
      <c r="AP28" s="20"/>
      <c r="AQ28" s="20"/>
      <c r="AR28" s="20"/>
      <c r="AS28" s="100">
        <v>1</v>
      </c>
      <c r="AT28" s="100"/>
      <c r="AU28" s="100">
        <v>2</v>
      </c>
      <c r="AV28" s="100"/>
    </row>
    <row r="29" spans="1:48" s="11" customFormat="1" ht="34.5">
      <c r="A29" s="22" t="s">
        <v>15</v>
      </c>
      <c r="B29" s="16" t="s">
        <v>41</v>
      </c>
      <c r="C29" s="23" t="s">
        <v>122</v>
      </c>
      <c r="D29" s="113">
        <f t="shared" si="13"/>
        <v>2</v>
      </c>
      <c r="E29" s="18">
        <f t="shared" si="9"/>
        <v>50</v>
      </c>
      <c r="F29" s="18">
        <f t="shared" si="10"/>
        <v>35</v>
      </c>
      <c r="G29" s="19">
        <f t="shared" si="11"/>
        <v>0</v>
      </c>
      <c r="H29" s="19">
        <f t="shared" si="12"/>
        <v>30</v>
      </c>
      <c r="I29" s="20"/>
      <c r="J29" s="20">
        <v>30</v>
      </c>
      <c r="K29" s="20"/>
      <c r="L29" s="20"/>
      <c r="M29" s="19">
        <f t="shared" si="14"/>
        <v>5</v>
      </c>
      <c r="N29" s="18">
        <f t="shared" si="15"/>
        <v>15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>
        <v>30</v>
      </c>
      <c r="AC29" s="100">
        <v>5</v>
      </c>
      <c r="AD29" s="100">
        <v>15</v>
      </c>
      <c r="AE29" s="100"/>
      <c r="AF29" s="100"/>
      <c r="AG29" s="100"/>
      <c r="AH29" s="100"/>
      <c r="AI29" s="100"/>
      <c r="AJ29" s="100"/>
      <c r="AK29" s="100"/>
      <c r="AL29" s="100"/>
      <c r="AM29" s="20"/>
      <c r="AN29" s="20"/>
      <c r="AO29" s="20"/>
      <c r="AP29" s="20">
        <v>2</v>
      </c>
      <c r="AQ29" s="20"/>
      <c r="AR29" s="20"/>
      <c r="AS29" s="100">
        <v>1</v>
      </c>
      <c r="AT29" s="100"/>
      <c r="AU29" s="100"/>
      <c r="AV29" s="100"/>
    </row>
    <row r="30" spans="1:49" s="24" customFormat="1" ht="44.25">
      <c r="A30" s="9" t="s">
        <v>9</v>
      </c>
      <c r="B30" s="12" t="s">
        <v>20</v>
      </c>
      <c r="C30" s="9"/>
      <c r="D30" s="112">
        <f aca="true" t="shared" si="16" ref="D30:AV30">SUM(D31:D57)</f>
        <v>98</v>
      </c>
      <c r="E30" s="13">
        <f t="shared" si="16"/>
        <v>2570</v>
      </c>
      <c r="F30" s="13">
        <f t="shared" si="16"/>
        <v>1105</v>
      </c>
      <c r="G30" s="13">
        <f t="shared" si="16"/>
        <v>150</v>
      </c>
      <c r="H30" s="13">
        <f t="shared" si="16"/>
        <v>795</v>
      </c>
      <c r="I30" s="13">
        <f t="shared" si="16"/>
        <v>135</v>
      </c>
      <c r="J30" s="13">
        <f t="shared" si="16"/>
        <v>120</v>
      </c>
      <c r="K30" s="13">
        <f t="shared" si="16"/>
        <v>60</v>
      </c>
      <c r="L30" s="13">
        <f t="shared" si="16"/>
        <v>480</v>
      </c>
      <c r="M30" s="13">
        <f t="shared" si="16"/>
        <v>160</v>
      </c>
      <c r="N30" s="13">
        <f t="shared" si="16"/>
        <v>1465</v>
      </c>
      <c r="O30" s="13">
        <f t="shared" si="16"/>
        <v>0</v>
      </c>
      <c r="P30" s="13">
        <f t="shared" si="16"/>
        <v>0</v>
      </c>
      <c r="Q30" s="13">
        <f t="shared" si="16"/>
        <v>0</v>
      </c>
      <c r="R30" s="13">
        <f t="shared" si="16"/>
        <v>0</v>
      </c>
      <c r="S30" s="13">
        <f t="shared" si="16"/>
        <v>60</v>
      </c>
      <c r="T30" s="13">
        <f t="shared" si="16"/>
        <v>60</v>
      </c>
      <c r="U30" s="13">
        <f t="shared" si="16"/>
        <v>45</v>
      </c>
      <c r="V30" s="13">
        <f t="shared" si="16"/>
        <v>290</v>
      </c>
      <c r="W30" s="13">
        <f t="shared" si="16"/>
        <v>45</v>
      </c>
      <c r="X30" s="13">
        <f t="shared" si="16"/>
        <v>210</v>
      </c>
      <c r="Y30" s="13">
        <f t="shared" si="16"/>
        <v>55</v>
      </c>
      <c r="Z30" s="13">
        <f t="shared" si="16"/>
        <v>360</v>
      </c>
      <c r="AA30" s="13">
        <f t="shared" si="16"/>
        <v>30</v>
      </c>
      <c r="AB30" s="13">
        <f t="shared" si="16"/>
        <v>165</v>
      </c>
      <c r="AC30" s="13">
        <f t="shared" si="16"/>
        <v>25</v>
      </c>
      <c r="AD30" s="13">
        <f t="shared" si="16"/>
        <v>285</v>
      </c>
      <c r="AE30" s="13">
        <f t="shared" si="16"/>
        <v>0</v>
      </c>
      <c r="AF30" s="13">
        <f t="shared" si="16"/>
        <v>180</v>
      </c>
      <c r="AG30" s="13">
        <f t="shared" si="16"/>
        <v>10</v>
      </c>
      <c r="AH30" s="13">
        <f t="shared" si="16"/>
        <v>230</v>
      </c>
      <c r="AI30" s="13">
        <f t="shared" si="16"/>
        <v>15</v>
      </c>
      <c r="AJ30" s="13">
        <f t="shared" si="16"/>
        <v>180</v>
      </c>
      <c r="AK30" s="13">
        <f t="shared" si="16"/>
        <v>25</v>
      </c>
      <c r="AL30" s="13">
        <f t="shared" si="16"/>
        <v>300</v>
      </c>
      <c r="AM30" s="13">
        <f t="shared" si="16"/>
        <v>0</v>
      </c>
      <c r="AN30" s="13">
        <f t="shared" si="16"/>
        <v>17</v>
      </c>
      <c r="AO30" s="13">
        <f t="shared" si="16"/>
        <v>26</v>
      </c>
      <c r="AP30" s="13">
        <f t="shared" si="16"/>
        <v>19</v>
      </c>
      <c r="AQ30" s="13">
        <f t="shared" si="16"/>
        <v>16</v>
      </c>
      <c r="AR30" s="13">
        <f t="shared" si="16"/>
        <v>20</v>
      </c>
      <c r="AS30" s="13">
        <f t="shared" si="16"/>
        <v>45</v>
      </c>
      <c r="AT30" s="13">
        <f t="shared" si="16"/>
        <v>98</v>
      </c>
      <c r="AU30" s="13">
        <f t="shared" si="16"/>
        <v>0</v>
      </c>
      <c r="AV30" s="13">
        <f t="shared" si="16"/>
        <v>58</v>
      </c>
      <c r="AW30" s="41"/>
    </row>
    <row r="31" spans="1:48" s="27" customFormat="1" ht="36.75" customHeight="1">
      <c r="A31" s="25" t="s">
        <v>5</v>
      </c>
      <c r="B31" s="16" t="s">
        <v>42</v>
      </c>
      <c r="C31" s="23" t="s">
        <v>119</v>
      </c>
      <c r="D31" s="90">
        <f>SUM(AM31:AR31)</f>
        <v>2</v>
      </c>
      <c r="E31" s="18">
        <f aca="true" t="shared" si="17" ref="E31:E46">SUM(F31,N31)</f>
        <v>50</v>
      </c>
      <c r="F31" s="18">
        <f aca="true" t="shared" si="18" ref="F31:F46">SUM(G31,H31,M31)</f>
        <v>30</v>
      </c>
      <c r="G31" s="19">
        <f aca="true" t="shared" si="19" ref="G31:G46">SUM(O31,S31,W31,AA31,AE31,AI31)</f>
        <v>15</v>
      </c>
      <c r="H31" s="19">
        <f aca="true" t="shared" si="20" ref="H31:H46">SUM(P31,T31,X31,AB31,AF31,AJ31)</f>
        <v>0</v>
      </c>
      <c r="I31" s="40"/>
      <c r="J31" s="26"/>
      <c r="K31" s="26"/>
      <c r="L31" s="26"/>
      <c r="M31" s="19">
        <f aca="true" t="shared" si="21" ref="M31:M46">SUM(Q31,U31,Y31,AC31,AG31,AK31)</f>
        <v>15</v>
      </c>
      <c r="N31" s="18">
        <f aca="true" t="shared" si="22" ref="N31:N46">SUM(R31,V31,Z31,AD31,AH31,AL31)</f>
        <v>20</v>
      </c>
      <c r="O31" s="100"/>
      <c r="P31" s="100"/>
      <c r="Q31" s="100"/>
      <c r="R31" s="100"/>
      <c r="S31" s="100">
        <v>15</v>
      </c>
      <c r="T31" s="101"/>
      <c r="U31" s="100">
        <v>15</v>
      </c>
      <c r="V31" s="100">
        <v>20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20"/>
      <c r="AN31" s="20">
        <v>2</v>
      </c>
      <c r="AO31" s="20"/>
      <c r="AP31" s="20"/>
      <c r="AQ31" s="20"/>
      <c r="AR31" s="20"/>
      <c r="AS31" s="100">
        <v>1</v>
      </c>
      <c r="AT31" s="100">
        <v>2</v>
      </c>
      <c r="AU31" s="100"/>
      <c r="AV31" s="100"/>
    </row>
    <row r="32" spans="1:48" s="27" customFormat="1" ht="36.75" customHeight="1">
      <c r="A32" s="25" t="s">
        <v>4</v>
      </c>
      <c r="B32" s="16" t="s">
        <v>43</v>
      </c>
      <c r="C32" s="23" t="s">
        <v>122</v>
      </c>
      <c r="D32" s="113">
        <f>SUM(AM32:AR32)</f>
        <v>2</v>
      </c>
      <c r="E32" s="18">
        <f t="shared" si="17"/>
        <v>50</v>
      </c>
      <c r="F32" s="18">
        <f t="shared" si="18"/>
        <v>35</v>
      </c>
      <c r="G32" s="19">
        <f t="shared" si="19"/>
        <v>15</v>
      </c>
      <c r="H32" s="19">
        <f t="shared" si="20"/>
        <v>15</v>
      </c>
      <c r="I32" s="26">
        <v>15</v>
      </c>
      <c r="J32" s="26"/>
      <c r="K32" s="26"/>
      <c r="L32" s="26"/>
      <c r="M32" s="19">
        <f t="shared" si="21"/>
        <v>5</v>
      </c>
      <c r="N32" s="18">
        <f t="shared" si="22"/>
        <v>15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>
        <v>15</v>
      </c>
      <c r="AB32" s="100">
        <v>15</v>
      </c>
      <c r="AC32" s="100">
        <v>5</v>
      </c>
      <c r="AD32" s="100">
        <v>15</v>
      </c>
      <c r="AE32" s="100"/>
      <c r="AF32" s="100"/>
      <c r="AG32" s="100"/>
      <c r="AH32" s="100"/>
      <c r="AI32" s="100"/>
      <c r="AJ32" s="100"/>
      <c r="AK32" s="100"/>
      <c r="AL32" s="100"/>
      <c r="AM32" s="20"/>
      <c r="AN32" s="20"/>
      <c r="AO32" s="20"/>
      <c r="AP32" s="20">
        <v>2</v>
      </c>
      <c r="AQ32" s="20"/>
      <c r="AR32" s="20"/>
      <c r="AS32" s="100">
        <v>1</v>
      </c>
      <c r="AT32" s="100">
        <v>2</v>
      </c>
      <c r="AU32" s="100"/>
      <c r="AV32" s="100"/>
    </row>
    <row r="33" spans="1:48" s="27" customFormat="1" ht="36.75" customHeight="1">
      <c r="A33" s="25" t="s">
        <v>3</v>
      </c>
      <c r="B33" s="16" t="s">
        <v>44</v>
      </c>
      <c r="C33" s="23" t="s">
        <v>123</v>
      </c>
      <c r="D33" s="113">
        <f aca="true" t="shared" si="23" ref="D33:D54">SUM(AM33:AR33)</f>
        <v>2</v>
      </c>
      <c r="E33" s="18">
        <f t="shared" si="17"/>
        <v>50</v>
      </c>
      <c r="F33" s="18">
        <f t="shared" si="18"/>
        <v>20</v>
      </c>
      <c r="G33" s="19">
        <f t="shared" si="19"/>
        <v>0</v>
      </c>
      <c r="H33" s="19">
        <f t="shared" si="20"/>
        <v>15</v>
      </c>
      <c r="I33" s="26">
        <v>15</v>
      </c>
      <c r="J33" s="26"/>
      <c r="K33" s="26"/>
      <c r="L33" s="26"/>
      <c r="M33" s="19">
        <f t="shared" si="21"/>
        <v>5</v>
      </c>
      <c r="N33" s="18">
        <f t="shared" si="22"/>
        <v>30</v>
      </c>
      <c r="O33" s="100"/>
      <c r="P33" s="100"/>
      <c r="Q33" s="100"/>
      <c r="R33" s="100"/>
      <c r="S33" s="100"/>
      <c r="T33" s="100">
        <v>15</v>
      </c>
      <c r="U33" s="100">
        <v>5</v>
      </c>
      <c r="V33" s="100">
        <v>30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20"/>
      <c r="AN33" s="20">
        <v>2</v>
      </c>
      <c r="AO33" s="20"/>
      <c r="AP33" s="20"/>
      <c r="AQ33" s="20"/>
      <c r="AR33" s="20"/>
      <c r="AS33" s="100">
        <v>1</v>
      </c>
      <c r="AT33" s="100">
        <v>2</v>
      </c>
      <c r="AU33" s="100"/>
      <c r="AV33" s="100"/>
    </row>
    <row r="34" spans="1:48" s="27" customFormat="1" ht="36.75" customHeight="1">
      <c r="A34" s="25" t="s">
        <v>2</v>
      </c>
      <c r="B34" s="16" t="s">
        <v>45</v>
      </c>
      <c r="C34" s="23" t="s">
        <v>115</v>
      </c>
      <c r="D34" s="113">
        <f t="shared" si="23"/>
        <v>1</v>
      </c>
      <c r="E34" s="18">
        <f t="shared" si="17"/>
        <v>25</v>
      </c>
      <c r="F34" s="18">
        <f t="shared" si="18"/>
        <v>20</v>
      </c>
      <c r="G34" s="19">
        <f t="shared" si="19"/>
        <v>0</v>
      </c>
      <c r="H34" s="19">
        <f t="shared" si="20"/>
        <v>15</v>
      </c>
      <c r="I34" s="26">
        <v>15</v>
      </c>
      <c r="J34" s="26"/>
      <c r="K34" s="26"/>
      <c r="L34" s="26"/>
      <c r="M34" s="19">
        <f t="shared" si="21"/>
        <v>5</v>
      </c>
      <c r="N34" s="18">
        <f t="shared" si="22"/>
        <v>5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>
        <v>15</v>
      </c>
      <c r="Y34" s="100">
        <v>5</v>
      </c>
      <c r="Z34" s="100">
        <v>5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20"/>
      <c r="AN34" s="20"/>
      <c r="AO34" s="20">
        <v>1</v>
      </c>
      <c r="AP34" s="20"/>
      <c r="AQ34" s="20"/>
      <c r="AR34" s="20"/>
      <c r="AS34" s="100">
        <v>1</v>
      </c>
      <c r="AT34" s="100">
        <v>1</v>
      </c>
      <c r="AU34" s="100"/>
      <c r="AV34" s="100"/>
    </row>
    <row r="35" spans="1:48" s="27" customFormat="1" ht="36.75" customHeight="1">
      <c r="A35" s="25" t="s">
        <v>1</v>
      </c>
      <c r="B35" s="16" t="s">
        <v>46</v>
      </c>
      <c r="C35" s="23" t="s">
        <v>115</v>
      </c>
      <c r="D35" s="113">
        <f t="shared" si="23"/>
        <v>3</v>
      </c>
      <c r="E35" s="18">
        <f t="shared" si="17"/>
        <v>75</v>
      </c>
      <c r="F35" s="18">
        <f t="shared" si="18"/>
        <v>45</v>
      </c>
      <c r="G35" s="19">
        <f t="shared" si="19"/>
        <v>15</v>
      </c>
      <c r="H35" s="19">
        <f t="shared" si="20"/>
        <v>15</v>
      </c>
      <c r="I35" s="26">
        <v>15</v>
      </c>
      <c r="J35" s="26"/>
      <c r="K35" s="26"/>
      <c r="L35" s="26"/>
      <c r="M35" s="19">
        <f t="shared" si="21"/>
        <v>15</v>
      </c>
      <c r="N35" s="18">
        <f t="shared" si="22"/>
        <v>30</v>
      </c>
      <c r="O35" s="100"/>
      <c r="P35" s="100"/>
      <c r="Q35" s="100"/>
      <c r="R35" s="100"/>
      <c r="S35" s="100"/>
      <c r="T35" s="100"/>
      <c r="U35" s="100"/>
      <c r="V35" s="100"/>
      <c r="W35" s="100">
        <v>15</v>
      </c>
      <c r="X35" s="100">
        <v>15</v>
      </c>
      <c r="Y35" s="100">
        <v>15</v>
      </c>
      <c r="Z35" s="100">
        <v>30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20"/>
      <c r="AN35" s="20"/>
      <c r="AO35" s="20">
        <v>3</v>
      </c>
      <c r="AP35" s="20"/>
      <c r="AQ35" s="20"/>
      <c r="AR35" s="20"/>
      <c r="AS35" s="100">
        <v>2</v>
      </c>
      <c r="AT35" s="100">
        <v>3</v>
      </c>
      <c r="AU35" s="100"/>
      <c r="AV35" s="100"/>
    </row>
    <row r="36" spans="1:48" s="27" customFormat="1" ht="36.75" customHeight="1">
      <c r="A36" s="25" t="s">
        <v>0</v>
      </c>
      <c r="B36" s="16" t="s">
        <v>47</v>
      </c>
      <c r="C36" s="23" t="s">
        <v>123</v>
      </c>
      <c r="D36" s="113">
        <f t="shared" si="23"/>
        <v>3</v>
      </c>
      <c r="E36" s="18">
        <f t="shared" si="17"/>
        <v>75</v>
      </c>
      <c r="F36" s="18">
        <f t="shared" si="18"/>
        <v>45</v>
      </c>
      <c r="G36" s="19">
        <f t="shared" si="19"/>
        <v>15</v>
      </c>
      <c r="H36" s="19">
        <f t="shared" si="20"/>
        <v>15</v>
      </c>
      <c r="I36" s="26">
        <v>15</v>
      </c>
      <c r="J36" s="26"/>
      <c r="K36" s="26"/>
      <c r="L36" s="26"/>
      <c r="M36" s="19">
        <f t="shared" si="21"/>
        <v>15</v>
      </c>
      <c r="N36" s="18">
        <f t="shared" si="22"/>
        <v>30</v>
      </c>
      <c r="O36" s="100"/>
      <c r="P36" s="100"/>
      <c r="Q36" s="100"/>
      <c r="R36" s="100"/>
      <c r="S36" s="100">
        <v>15</v>
      </c>
      <c r="T36" s="100">
        <v>15</v>
      </c>
      <c r="U36" s="100">
        <v>15</v>
      </c>
      <c r="V36" s="100">
        <v>30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20"/>
      <c r="AN36" s="20">
        <v>3</v>
      </c>
      <c r="AO36" s="20"/>
      <c r="AP36" s="20"/>
      <c r="AQ36" s="20"/>
      <c r="AR36" s="20"/>
      <c r="AS36" s="100">
        <v>2</v>
      </c>
      <c r="AT36" s="100">
        <v>3</v>
      </c>
      <c r="AU36" s="100"/>
      <c r="AV36" s="100"/>
    </row>
    <row r="37" spans="1:48" s="27" customFormat="1" ht="36.75" customHeight="1">
      <c r="A37" s="25" t="s">
        <v>10</v>
      </c>
      <c r="B37" s="16" t="s">
        <v>48</v>
      </c>
      <c r="C37" s="23" t="s">
        <v>123</v>
      </c>
      <c r="D37" s="113">
        <f t="shared" si="23"/>
        <v>2</v>
      </c>
      <c r="E37" s="18">
        <f t="shared" si="17"/>
        <v>50</v>
      </c>
      <c r="F37" s="18">
        <f t="shared" si="18"/>
        <v>35</v>
      </c>
      <c r="G37" s="19">
        <f t="shared" si="19"/>
        <v>15</v>
      </c>
      <c r="H37" s="19">
        <f t="shared" si="20"/>
        <v>15</v>
      </c>
      <c r="I37" s="26">
        <v>15</v>
      </c>
      <c r="J37" s="26"/>
      <c r="K37" s="26"/>
      <c r="L37" s="26"/>
      <c r="M37" s="19">
        <f t="shared" si="21"/>
        <v>5</v>
      </c>
      <c r="N37" s="18">
        <f t="shared" si="22"/>
        <v>15</v>
      </c>
      <c r="O37" s="100"/>
      <c r="P37" s="100"/>
      <c r="Q37" s="100"/>
      <c r="R37" s="100"/>
      <c r="S37" s="100">
        <v>15</v>
      </c>
      <c r="T37" s="100">
        <v>15</v>
      </c>
      <c r="U37" s="100">
        <v>5</v>
      </c>
      <c r="V37" s="100">
        <v>15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20"/>
      <c r="AN37" s="20">
        <v>2</v>
      </c>
      <c r="AO37" s="20"/>
      <c r="AP37" s="20"/>
      <c r="AQ37" s="20"/>
      <c r="AR37" s="20"/>
      <c r="AS37" s="100">
        <v>1</v>
      </c>
      <c r="AT37" s="100">
        <v>2</v>
      </c>
      <c r="AU37" s="100"/>
      <c r="AV37" s="100"/>
    </row>
    <row r="38" spans="1:48" s="27" customFormat="1" ht="36.75" customHeight="1">
      <c r="A38" s="25" t="s">
        <v>11</v>
      </c>
      <c r="B38" s="16" t="s">
        <v>49</v>
      </c>
      <c r="C38" s="23" t="s">
        <v>115</v>
      </c>
      <c r="D38" s="113">
        <f t="shared" si="23"/>
        <v>2</v>
      </c>
      <c r="E38" s="18">
        <f t="shared" si="17"/>
        <v>50</v>
      </c>
      <c r="F38" s="18">
        <f t="shared" si="18"/>
        <v>30</v>
      </c>
      <c r="G38" s="19">
        <f t="shared" si="19"/>
        <v>0</v>
      </c>
      <c r="H38" s="19">
        <f t="shared" si="20"/>
        <v>30</v>
      </c>
      <c r="I38" s="26"/>
      <c r="J38" s="26">
        <v>30</v>
      </c>
      <c r="K38" s="26"/>
      <c r="L38" s="26"/>
      <c r="M38" s="19">
        <f t="shared" si="21"/>
        <v>0</v>
      </c>
      <c r="N38" s="18">
        <f t="shared" si="22"/>
        <v>20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>
        <v>30</v>
      </c>
      <c r="Y38" s="100"/>
      <c r="Z38" s="100">
        <v>20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20"/>
      <c r="AN38" s="20"/>
      <c r="AO38" s="20">
        <v>2</v>
      </c>
      <c r="AP38" s="20"/>
      <c r="AQ38" s="20"/>
      <c r="AR38" s="20"/>
      <c r="AS38" s="100">
        <v>1</v>
      </c>
      <c r="AT38" s="100">
        <v>2</v>
      </c>
      <c r="AU38" s="100"/>
      <c r="AV38" s="100"/>
    </row>
    <row r="39" spans="1:48" s="27" customFormat="1" ht="36.75" customHeight="1">
      <c r="A39" s="25" t="s">
        <v>12</v>
      </c>
      <c r="B39" s="16" t="s">
        <v>50</v>
      </c>
      <c r="C39" s="23" t="s">
        <v>123</v>
      </c>
      <c r="D39" s="113">
        <f t="shared" si="23"/>
        <v>2</v>
      </c>
      <c r="E39" s="18">
        <f t="shared" si="17"/>
        <v>50</v>
      </c>
      <c r="F39" s="18">
        <f t="shared" si="18"/>
        <v>35</v>
      </c>
      <c r="G39" s="19">
        <f t="shared" si="19"/>
        <v>15</v>
      </c>
      <c r="H39" s="19">
        <f t="shared" si="20"/>
        <v>15</v>
      </c>
      <c r="I39" s="26">
        <v>15</v>
      </c>
      <c r="J39" s="26"/>
      <c r="K39" s="26"/>
      <c r="L39" s="26"/>
      <c r="M39" s="19">
        <f t="shared" si="21"/>
        <v>5</v>
      </c>
      <c r="N39" s="18">
        <f t="shared" si="22"/>
        <v>15</v>
      </c>
      <c r="O39" s="100"/>
      <c r="P39" s="100"/>
      <c r="Q39" s="100"/>
      <c r="R39" s="100"/>
      <c r="S39" s="100">
        <v>15</v>
      </c>
      <c r="T39" s="100">
        <v>15</v>
      </c>
      <c r="U39" s="100">
        <v>5</v>
      </c>
      <c r="V39" s="100">
        <v>15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20"/>
      <c r="AN39" s="20">
        <v>2</v>
      </c>
      <c r="AO39" s="20"/>
      <c r="AP39" s="20"/>
      <c r="AQ39" s="20"/>
      <c r="AR39" s="20"/>
      <c r="AS39" s="100">
        <v>1</v>
      </c>
      <c r="AT39" s="100">
        <v>2</v>
      </c>
      <c r="AU39" s="100"/>
      <c r="AV39" s="100"/>
    </row>
    <row r="40" spans="1:48" s="27" customFormat="1" ht="36.75" customHeight="1">
      <c r="A40" s="25" t="s">
        <v>13</v>
      </c>
      <c r="B40" s="37" t="s">
        <v>51</v>
      </c>
      <c r="C40" s="25" t="s">
        <v>122</v>
      </c>
      <c r="D40" s="113">
        <f t="shared" si="23"/>
        <v>2</v>
      </c>
      <c r="E40" s="18">
        <f t="shared" si="17"/>
        <v>50</v>
      </c>
      <c r="F40" s="18">
        <f t="shared" si="18"/>
        <v>20</v>
      </c>
      <c r="G40" s="19">
        <f t="shared" si="19"/>
        <v>0</v>
      </c>
      <c r="H40" s="19">
        <f t="shared" si="20"/>
        <v>15</v>
      </c>
      <c r="I40" s="26"/>
      <c r="J40" s="26"/>
      <c r="K40" s="26">
        <v>15</v>
      </c>
      <c r="L40" s="26"/>
      <c r="M40" s="19">
        <f t="shared" si="21"/>
        <v>5</v>
      </c>
      <c r="N40" s="18">
        <f t="shared" si="22"/>
        <v>30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>
        <v>15</v>
      </c>
      <c r="AC40" s="100">
        <v>5</v>
      </c>
      <c r="AD40" s="100">
        <v>30</v>
      </c>
      <c r="AE40" s="100"/>
      <c r="AF40" s="100"/>
      <c r="AG40" s="100"/>
      <c r="AH40" s="100"/>
      <c r="AI40" s="100"/>
      <c r="AJ40" s="100"/>
      <c r="AK40" s="100"/>
      <c r="AL40" s="100"/>
      <c r="AM40" s="20"/>
      <c r="AN40" s="20"/>
      <c r="AO40" s="20"/>
      <c r="AP40" s="20">
        <v>2</v>
      </c>
      <c r="AQ40" s="20"/>
      <c r="AR40" s="20"/>
      <c r="AS40" s="100">
        <v>1</v>
      </c>
      <c r="AT40" s="100">
        <v>2</v>
      </c>
      <c r="AU40" s="100"/>
      <c r="AV40" s="100"/>
    </row>
    <row r="41" spans="1:48" s="27" customFormat="1" ht="48.75">
      <c r="A41" s="25" t="s">
        <v>14</v>
      </c>
      <c r="B41" s="16" t="s">
        <v>52</v>
      </c>
      <c r="C41" s="23" t="s">
        <v>121</v>
      </c>
      <c r="D41" s="113">
        <f t="shared" si="23"/>
        <v>4</v>
      </c>
      <c r="E41" s="18">
        <f t="shared" si="17"/>
        <v>100</v>
      </c>
      <c r="F41" s="18">
        <f t="shared" si="18"/>
        <v>45</v>
      </c>
      <c r="G41" s="19">
        <f t="shared" si="19"/>
        <v>15</v>
      </c>
      <c r="H41" s="19">
        <f t="shared" si="20"/>
        <v>15</v>
      </c>
      <c r="I41" s="26"/>
      <c r="J41" s="26"/>
      <c r="K41" s="26">
        <v>15</v>
      </c>
      <c r="L41" s="26"/>
      <c r="M41" s="19">
        <f t="shared" si="21"/>
        <v>15</v>
      </c>
      <c r="N41" s="18">
        <f t="shared" si="22"/>
        <v>55</v>
      </c>
      <c r="O41" s="100"/>
      <c r="P41" s="100"/>
      <c r="Q41" s="100"/>
      <c r="R41" s="100"/>
      <c r="S41" s="100"/>
      <c r="T41" s="100"/>
      <c r="U41" s="100"/>
      <c r="V41" s="100"/>
      <c r="W41" s="100">
        <v>15</v>
      </c>
      <c r="X41" s="100">
        <v>15</v>
      </c>
      <c r="Y41" s="100">
        <v>15</v>
      </c>
      <c r="Z41" s="100">
        <v>55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20"/>
      <c r="AN41" s="20"/>
      <c r="AO41" s="20">
        <v>4</v>
      </c>
      <c r="AP41" s="20"/>
      <c r="AQ41" s="20"/>
      <c r="AR41" s="20"/>
      <c r="AS41" s="100">
        <v>2</v>
      </c>
      <c r="AT41" s="100">
        <v>4</v>
      </c>
      <c r="AU41" s="100"/>
      <c r="AV41" s="100"/>
    </row>
    <row r="42" spans="1:48" s="27" customFormat="1" ht="36.75" customHeight="1">
      <c r="A42" s="25" t="s">
        <v>15</v>
      </c>
      <c r="B42" s="16" t="s">
        <v>53</v>
      </c>
      <c r="C42" s="23" t="s">
        <v>120</v>
      </c>
      <c r="D42" s="113">
        <f t="shared" si="23"/>
        <v>3</v>
      </c>
      <c r="E42" s="18">
        <f t="shared" si="17"/>
        <v>75</v>
      </c>
      <c r="F42" s="18">
        <f t="shared" si="18"/>
        <v>45</v>
      </c>
      <c r="G42" s="19">
        <f t="shared" si="19"/>
        <v>15</v>
      </c>
      <c r="H42" s="19">
        <f t="shared" si="20"/>
        <v>15</v>
      </c>
      <c r="I42" s="26">
        <v>15</v>
      </c>
      <c r="J42" s="26"/>
      <c r="K42" s="26"/>
      <c r="L42" s="26"/>
      <c r="M42" s="19">
        <f t="shared" si="21"/>
        <v>15</v>
      </c>
      <c r="N42" s="18">
        <f t="shared" si="22"/>
        <v>30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>
        <v>15</v>
      </c>
      <c r="AB42" s="100">
        <v>15</v>
      </c>
      <c r="AC42" s="100">
        <v>15</v>
      </c>
      <c r="AD42" s="100">
        <v>30</v>
      </c>
      <c r="AE42" s="100"/>
      <c r="AF42" s="100"/>
      <c r="AG42" s="100"/>
      <c r="AH42" s="100"/>
      <c r="AI42" s="100"/>
      <c r="AJ42" s="100"/>
      <c r="AK42" s="100"/>
      <c r="AL42" s="100"/>
      <c r="AM42" s="20"/>
      <c r="AN42" s="20"/>
      <c r="AO42" s="20"/>
      <c r="AP42" s="20">
        <v>3</v>
      </c>
      <c r="AQ42" s="20"/>
      <c r="AR42" s="20"/>
      <c r="AS42" s="100">
        <v>2</v>
      </c>
      <c r="AT42" s="100">
        <v>3</v>
      </c>
      <c r="AU42" s="100"/>
      <c r="AV42" s="100"/>
    </row>
    <row r="43" spans="1:48" s="27" customFormat="1" ht="36.75" customHeight="1">
      <c r="A43" s="25" t="s">
        <v>16</v>
      </c>
      <c r="B43" s="16" t="s">
        <v>54</v>
      </c>
      <c r="C43" s="23" t="s">
        <v>121</v>
      </c>
      <c r="D43" s="113">
        <f t="shared" si="23"/>
        <v>4</v>
      </c>
      <c r="E43" s="18">
        <f t="shared" si="17"/>
        <v>100</v>
      </c>
      <c r="F43" s="18">
        <f t="shared" si="18"/>
        <v>50</v>
      </c>
      <c r="G43" s="19">
        <f t="shared" si="19"/>
        <v>15</v>
      </c>
      <c r="H43" s="19">
        <f t="shared" si="20"/>
        <v>15</v>
      </c>
      <c r="I43" s="26">
        <v>15</v>
      </c>
      <c r="J43" s="26"/>
      <c r="K43" s="26"/>
      <c r="L43" s="26"/>
      <c r="M43" s="19">
        <f t="shared" si="21"/>
        <v>20</v>
      </c>
      <c r="N43" s="18">
        <f t="shared" si="22"/>
        <v>50</v>
      </c>
      <c r="O43" s="100"/>
      <c r="P43" s="100"/>
      <c r="Q43" s="100"/>
      <c r="R43" s="100"/>
      <c r="S43" s="100"/>
      <c r="T43" s="100"/>
      <c r="U43" s="100"/>
      <c r="V43" s="100"/>
      <c r="W43" s="100">
        <v>15</v>
      </c>
      <c r="X43" s="100">
        <v>15</v>
      </c>
      <c r="Y43" s="100">
        <v>20</v>
      </c>
      <c r="Z43" s="100">
        <v>50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20"/>
      <c r="AN43" s="20"/>
      <c r="AO43" s="20">
        <v>4</v>
      </c>
      <c r="AP43" s="20"/>
      <c r="AQ43" s="20"/>
      <c r="AR43" s="20"/>
      <c r="AS43" s="100">
        <v>2</v>
      </c>
      <c r="AT43" s="100">
        <v>4</v>
      </c>
      <c r="AU43" s="100"/>
      <c r="AV43" s="100"/>
    </row>
    <row r="44" spans="1:48" s="27" customFormat="1" ht="36.75" customHeight="1">
      <c r="A44" s="25" t="s">
        <v>17</v>
      </c>
      <c r="B44" s="16" t="s">
        <v>55</v>
      </c>
      <c r="C44" s="23" t="s">
        <v>124</v>
      </c>
      <c r="D44" s="113">
        <f t="shared" si="23"/>
        <v>2</v>
      </c>
      <c r="E44" s="18">
        <f t="shared" si="17"/>
        <v>50</v>
      </c>
      <c r="F44" s="18">
        <f t="shared" si="18"/>
        <v>25</v>
      </c>
      <c r="G44" s="19">
        <f t="shared" si="19"/>
        <v>15</v>
      </c>
      <c r="H44" s="19">
        <f t="shared" si="20"/>
        <v>0</v>
      </c>
      <c r="I44" s="26"/>
      <c r="J44" s="26"/>
      <c r="K44" s="26"/>
      <c r="L44" s="26"/>
      <c r="M44" s="19">
        <f t="shared" si="21"/>
        <v>10</v>
      </c>
      <c r="N44" s="18">
        <f t="shared" si="22"/>
        <v>25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>
        <v>15</v>
      </c>
      <c r="AJ44" s="100"/>
      <c r="AK44" s="100">
        <v>10</v>
      </c>
      <c r="AL44" s="100">
        <v>25</v>
      </c>
      <c r="AM44" s="20"/>
      <c r="AN44" s="20"/>
      <c r="AO44" s="20"/>
      <c r="AP44" s="20"/>
      <c r="AQ44" s="20"/>
      <c r="AR44" s="20">
        <v>2</v>
      </c>
      <c r="AS44" s="100">
        <v>1</v>
      </c>
      <c r="AT44" s="100">
        <v>2</v>
      </c>
      <c r="AU44" s="100"/>
      <c r="AV44" s="100"/>
    </row>
    <row r="45" spans="1:48" s="27" customFormat="1" ht="36.75" customHeight="1">
      <c r="A45" s="25" t="s">
        <v>221</v>
      </c>
      <c r="B45" s="16" t="s">
        <v>222</v>
      </c>
      <c r="C45" s="38" t="s">
        <v>223</v>
      </c>
      <c r="D45" s="113">
        <f t="shared" si="23"/>
        <v>4</v>
      </c>
      <c r="E45" s="18">
        <f>SUM(F45,N45)</f>
        <v>100</v>
      </c>
      <c r="F45" s="18">
        <f>SUM(G45,H45,M45)</f>
        <v>70</v>
      </c>
      <c r="G45" s="19">
        <f>SUM(O45,S45,W45,AA45,AE45,AI45)</f>
        <v>0</v>
      </c>
      <c r="H45" s="19">
        <f>SUM(P45,T45,X45,AB45,AF45,AJ45)</f>
        <v>60</v>
      </c>
      <c r="I45" s="26"/>
      <c r="J45" s="26">
        <v>60</v>
      </c>
      <c r="K45" s="26"/>
      <c r="L45" s="26"/>
      <c r="M45" s="19">
        <f>SUM(Q45,U45,Y45,AC45,AG45,AK45)</f>
        <v>10</v>
      </c>
      <c r="N45" s="18">
        <f>SUM(R45,V45,Z45,AD45,AH45,AL45)</f>
        <v>30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5">
        <v>30</v>
      </c>
      <c r="AG45" s="105">
        <v>5</v>
      </c>
      <c r="AH45" s="105">
        <v>15</v>
      </c>
      <c r="AI45" s="105"/>
      <c r="AJ45" s="105">
        <v>30</v>
      </c>
      <c r="AK45" s="105">
        <v>5</v>
      </c>
      <c r="AL45" s="105">
        <v>15</v>
      </c>
      <c r="AM45" s="20"/>
      <c r="AN45" s="20"/>
      <c r="AO45" s="20"/>
      <c r="AP45" s="20"/>
      <c r="AQ45" s="114">
        <v>2</v>
      </c>
      <c r="AR45" s="114">
        <v>2</v>
      </c>
      <c r="AS45" s="105">
        <v>3</v>
      </c>
      <c r="AT45" s="105">
        <v>4</v>
      </c>
      <c r="AU45" s="100"/>
      <c r="AV45" s="100"/>
    </row>
    <row r="46" spans="1:48" s="11" customFormat="1" ht="48.75">
      <c r="A46" s="25" t="s">
        <v>25</v>
      </c>
      <c r="B46" s="16" t="s">
        <v>125</v>
      </c>
      <c r="C46" s="17" t="s">
        <v>126</v>
      </c>
      <c r="D46" s="113">
        <f t="shared" si="23"/>
        <v>30</v>
      </c>
      <c r="E46" s="18">
        <f t="shared" si="17"/>
        <v>750</v>
      </c>
      <c r="F46" s="18">
        <f t="shared" si="18"/>
        <v>480</v>
      </c>
      <c r="G46" s="19">
        <f t="shared" si="19"/>
        <v>0</v>
      </c>
      <c r="H46" s="19">
        <f t="shared" si="20"/>
        <v>480</v>
      </c>
      <c r="I46" s="20"/>
      <c r="J46" s="20"/>
      <c r="K46" s="20"/>
      <c r="L46" s="20">
        <v>480</v>
      </c>
      <c r="M46" s="19">
        <f t="shared" si="21"/>
        <v>0</v>
      </c>
      <c r="N46" s="18">
        <f t="shared" si="22"/>
        <v>270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>
        <v>120</v>
      </c>
      <c r="Y46" s="100"/>
      <c r="Z46" s="100">
        <v>80</v>
      </c>
      <c r="AA46" s="100"/>
      <c r="AB46" s="100">
        <v>120</v>
      </c>
      <c r="AC46" s="100"/>
      <c r="AD46" s="100">
        <v>30</v>
      </c>
      <c r="AE46" s="100"/>
      <c r="AF46" s="100">
        <v>120</v>
      </c>
      <c r="AG46" s="100"/>
      <c r="AH46" s="100">
        <v>80</v>
      </c>
      <c r="AI46" s="100"/>
      <c r="AJ46" s="100">
        <v>120</v>
      </c>
      <c r="AK46" s="100"/>
      <c r="AL46" s="100">
        <v>80</v>
      </c>
      <c r="AM46" s="20"/>
      <c r="AN46" s="20"/>
      <c r="AO46" s="20">
        <v>8</v>
      </c>
      <c r="AP46" s="20">
        <v>6</v>
      </c>
      <c r="AQ46" s="20">
        <v>8</v>
      </c>
      <c r="AR46" s="20">
        <v>8</v>
      </c>
      <c r="AS46" s="100">
        <v>20</v>
      </c>
      <c r="AT46" s="100">
        <v>30</v>
      </c>
      <c r="AU46" s="100"/>
      <c r="AV46" s="100">
        <v>30</v>
      </c>
    </row>
    <row r="47" spans="1:48" s="11" customFormat="1" ht="34.5">
      <c r="A47" s="25"/>
      <c r="B47" s="16" t="s">
        <v>127</v>
      </c>
      <c r="C47" s="17"/>
      <c r="D47" s="113">
        <f t="shared" si="23"/>
        <v>0</v>
      </c>
      <c r="E47" s="18"/>
      <c r="F47" s="18"/>
      <c r="G47" s="19"/>
      <c r="H47" s="19"/>
      <c r="I47" s="20"/>
      <c r="J47" s="20"/>
      <c r="K47" s="20"/>
      <c r="L47" s="20"/>
      <c r="M47" s="19"/>
      <c r="N47" s="18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20"/>
      <c r="AN47" s="20"/>
      <c r="AO47" s="20"/>
      <c r="AP47" s="20"/>
      <c r="AQ47" s="20"/>
      <c r="AR47" s="20"/>
      <c r="AS47" s="100"/>
      <c r="AT47" s="100"/>
      <c r="AU47" s="100"/>
      <c r="AV47" s="100"/>
    </row>
    <row r="48" spans="1:48" s="11" customFormat="1" ht="34.5">
      <c r="A48" s="25"/>
      <c r="B48" s="16" t="s">
        <v>128</v>
      </c>
      <c r="C48" s="17"/>
      <c r="D48" s="113">
        <f t="shared" si="23"/>
        <v>0</v>
      </c>
      <c r="E48" s="18"/>
      <c r="F48" s="18"/>
      <c r="G48" s="19"/>
      <c r="H48" s="19"/>
      <c r="I48" s="20"/>
      <c r="J48" s="20"/>
      <c r="K48" s="20"/>
      <c r="L48" s="20"/>
      <c r="M48" s="19"/>
      <c r="N48" s="18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20"/>
      <c r="AN48" s="20"/>
      <c r="AO48" s="20"/>
      <c r="AP48" s="20"/>
      <c r="AQ48" s="20"/>
      <c r="AR48" s="20"/>
      <c r="AS48" s="100"/>
      <c r="AT48" s="100"/>
      <c r="AU48" s="100"/>
      <c r="AV48" s="100"/>
    </row>
    <row r="49" spans="1:48" s="11" customFormat="1" ht="34.5">
      <c r="A49" s="25"/>
      <c r="B49" s="16" t="s">
        <v>129</v>
      </c>
      <c r="C49" s="17"/>
      <c r="D49" s="113">
        <f t="shared" si="23"/>
        <v>0</v>
      </c>
      <c r="E49" s="18"/>
      <c r="F49" s="18"/>
      <c r="G49" s="19"/>
      <c r="H49" s="19"/>
      <c r="I49" s="20"/>
      <c r="J49" s="20"/>
      <c r="K49" s="20"/>
      <c r="L49" s="20"/>
      <c r="M49" s="19"/>
      <c r="N49" s="18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20"/>
      <c r="AN49" s="20"/>
      <c r="AO49" s="20"/>
      <c r="AP49" s="20"/>
      <c r="AQ49" s="20"/>
      <c r="AR49" s="20"/>
      <c r="AS49" s="100"/>
      <c r="AT49" s="100"/>
      <c r="AU49" s="100"/>
      <c r="AV49" s="100"/>
    </row>
    <row r="50" spans="1:48" s="11" customFormat="1" ht="34.5">
      <c r="A50" s="25"/>
      <c r="B50" s="16" t="s">
        <v>130</v>
      </c>
      <c r="C50" s="17"/>
      <c r="D50" s="113">
        <f t="shared" si="23"/>
        <v>0</v>
      </c>
      <c r="E50" s="18"/>
      <c r="F50" s="18"/>
      <c r="G50" s="19"/>
      <c r="H50" s="19"/>
      <c r="I50" s="20"/>
      <c r="J50" s="20"/>
      <c r="K50" s="20"/>
      <c r="L50" s="20"/>
      <c r="M50" s="19"/>
      <c r="N50" s="18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20"/>
      <c r="AN50" s="20"/>
      <c r="AO50" s="20"/>
      <c r="AP50" s="20"/>
      <c r="AQ50" s="20"/>
      <c r="AR50" s="20"/>
      <c r="AS50" s="100"/>
      <c r="AT50" s="100"/>
      <c r="AU50" s="100"/>
      <c r="AV50" s="100"/>
    </row>
    <row r="51" spans="1:48" s="11" customFormat="1" ht="48.75">
      <c r="A51" s="25"/>
      <c r="B51" s="16" t="s">
        <v>131</v>
      </c>
      <c r="C51" s="17"/>
      <c r="D51" s="113">
        <f t="shared" si="23"/>
        <v>0</v>
      </c>
      <c r="E51" s="18"/>
      <c r="F51" s="18"/>
      <c r="G51" s="19"/>
      <c r="H51" s="19"/>
      <c r="I51" s="20"/>
      <c r="J51" s="20"/>
      <c r="K51" s="20"/>
      <c r="L51" s="20"/>
      <c r="M51" s="19"/>
      <c r="N51" s="18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20"/>
      <c r="AN51" s="20"/>
      <c r="AO51" s="20"/>
      <c r="AP51" s="20"/>
      <c r="AQ51" s="20"/>
      <c r="AR51" s="20"/>
      <c r="AS51" s="100"/>
      <c r="AT51" s="100"/>
      <c r="AU51" s="100"/>
      <c r="AV51" s="100"/>
    </row>
    <row r="52" spans="1:48" s="11" customFormat="1" ht="34.5">
      <c r="A52" s="25"/>
      <c r="B52" s="16" t="s">
        <v>132</v>
      </c>
      <c r="C52" s="17"/>
      <c r="D52" s="113">
        <f t="shared" si="23"/>
        <v>0</v>
      </c>
      <c r="E52" s="18"/>
      <c r="F52" s="18"/>
      <c r="G52" s="19"/>
      <c r="H52" s="19"/>
      <c r="I52" s="20"/>
      <c r="J52" s="20"/>
      <c r="K52" s="20"/>
      <c r="L52" s="20"/>
      <c r="M52" s="19"/>
      <c r="N52" s="18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20"/>
      <c r="AN52" s="20"/>
      <c r="AO52" s="20"/>
      <c r="AP52" s="20"/>
      <c r="AQ52" s="20"/>
      <c r="AR52" s="20"/>
      <c r="AS52" s="100"/>
      <c r="AT52" s="100"/>
      <c r="AU52" s="100"/>
      <c r="AV52" s="100"/>
    </row>
    <row r="53" spans="1:48" s="11" customFormat="1" ht="34.5">
      <c r="A53" s="25"/>
      <c r="B53" s="16" t="s">
        <v>133</v>
      </c>
      <c r="C53" s="17"/>
      <c r="D53" s="113">
        <f t="shared" si="23"/>
        <v>0</v>
      </c>
      <c r="E53" s="18"/>
      <c r="F53" s="18"/>
      <c r="G53" s="19"/>
      <c r="H53" s="19"/>
      <c r="I53" s="20"/>
      <c r="J53" s="20"/>
      <c r="K53" s="20"/>
      <c r="L53" s="20"/>
      <c r="M53" s="19"/>
      <c r="N53" s="18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20"/>
      <c r="AN53" s="20"/>
      <c r="AO53" s="20"/>
      <c r="AP53" s="20"/>
      <c r="AQ53" s="20"/>
      <c r="AR53" s="20"/>
      <c r="AS53" s="100"/>
      <c r="AT53" s="100"/>
      <c r="AU53" s="100"/>
      <c r="AV53" s="100"/>
    </row>
    <row r="54" spans="1:48" s="11" customFormat="1" ht="34.5">
      <c r="A54" s="25"/>
      <c r="B54" s="16" t="s">
        <v>134</v>
      </c>
      <c r="C54" s="17"/>
      <c r="D54" s="113">
        <f t="shared" si="23"/>
        <v>0</v>
      </c>
      <c r="E54" s="18"/>
      <c r="F54" s="18"/>
      <c r="G54" s="19"/>
      <c r="H54" s="19"/>
      <c r="I54" s="20"/>
      <c r="J54" s="20"/>
      <c r="K54" s="20"/>
      <c r="L54" s="20"/>
      <c r="M54" s="19"/>
      <c r="N54" s="18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20"/>
      <c r="AN54" s="20"/>
      <c r="AO54" s="20"/>
      <c r="AP54" s="20"/>
      <c r="AQ54" s="20"/>
      <c r="AR54" s="20"/>
      <c r="AS54" s="100"/>
      <c r="AT54" s="100"/>
      <c r="AU54" s="100"/>
      <c r="AV54" s="100"/>
    </row>
    <row r="55" spans="1:48" s="11" customFormat="1" ht="48.75">
      <c r="A55" s="25" t="s">
        <v>26</v>
      </c>
      <c r="B55" s="108" t="s">
        <v>230</v>
      </c>
      <c r="C55" s="120" t="s">
        <v>116</v>
      </c>
      <c r="D55" s="109">
        <f>SUM(AM55:AR55)</f>
        <v>2</v>
      </c>
      <c r="E55" s="110">
        <f>SUM(F55,N55)</f>
        <v>50</v>
      </c>
      <c r="F55" s="110">
        <f>SUM(G55:H55,M55)</f>
        <v>35</v>
      </c>
      <c r="G55" s="111">
        <f aca="true" t="shared" si="24" ref="G55:H57">SUM(O55,S55,W55,AA55,AE55,AI55)</f>
        <v>0</v>
      </c>
      <c r="H55" s="111">
        <f t="shared" si="24"/>
        <v>30</v>
      </c>
      <c r="I55" s="106"/>
      <c r="J55" s="106">
        <v>30</v>
      </c>
      <c r="K55" s="106"/>
      <c r="L55" s="106"/>
      <c r="M55" s="111">
        <f aca="true" t="shared" si="25" ref="M55:N57">SUM(Q55,U55,Y55,AC55,AG55,AK55)</f>
        <v>5</v>
      </c>
      <c r="N55" s="110">
        <f t="shared" si="25"/>
        <v>15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>
        <v>30</v>
      </c>
      <c r="AG55" s="105">
        <v>5</v>
      </c>
      <c r="AH55" s="105">
        <v>15</v>
      </c>
      <c r="AI55" s="105"/>
      <c r="AJ55" s="105"/>
      <c r="AK55" s="105"/>
      <c r="AL55" s="105"/>
      <c r="AM55" s="106"/>
      <c r="AN55" s="106"/>
      <c r="AO55" s="115"/>
      <c r="AP55" s="106"/>
      <c r="AQ55" s="106">
        <v>2</v>
      </c>
      <c r="AR55" s="106"/>
      <c r="AS55" s="105">
        <v>1</v>
      </c>
      <c r="AT55" s="105">
        <v>2</v>
      </c>
      <c r="AU55" s="105"/>
      <c r="AV55" s="105"/>
    </row>
    <row r="56" spans="1:48" s="11" customFormat="1" ht="34.5">
      <c r="A56" s="25" t="s">
        <v>218</v>
      </c>
      <c r="B56" s="108" t="s">
        <v>228</v>
      </c>
      <c r="C56" s="120" t="s">
        <v>124</v>
      </c>
      <c r="D56" s="109">
        <f>SUM(AM56:AR56)</f>
        <v>4</v>
      </c>
      <c r="E56" s="110">
        <f>SUM(F56,N56)</f>
        <v>100</v>
      </c>
      <c r="F56" s="110">
        <f>SUM(G56:H56,M56)</f>
        <v>40</v>
      </c>
      <c r="G56" s="111">
        <f t="shared" si="24"/>
        <v>0</v>
      </c>
      <c r="H56" s="111">
        <f t="shared" si="24"/>
        <v>30</v>
      </c>
      <c r="I56" s="106"/>
      <c r="J56" s="106"/>
      <c r="K56" s="106">
        <v>30</v>
      </c>
      <c r="L56" s="106"/>
      <c r="M56" s="111">
        <f t="shared" si="25"/>
        <v>10</v>
      </c>
      <c r="N56" s="110">
        <f t="shared" si="25"/>
        <v>60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>
        <v>30</v>
      </c>
      <c r="AK56" s="105">
        <v>10</v>
      </c>
      <c r="AL56" s="105">
        <v>60</v>
      </c>
      <c r="AM56" s="106"/>
      <c r="AN56" s="106"/>
      <c r="AO56" s="115"/>
      <c r="AP56" s="106"/>
      <c r="AQ56" s="106"/>
      <c r="AR56" s="106">
        <v>4</v>
      </c>
      <c r="AS56" s="105">
        <v>2</v>
      </c>
      <c r="AT56" s="105">
        <v>4</v>
      </c>
      <c r="AU56" s="105"/>
      <c r="AV56" s="105">
        <v>4</v>
      </c>
    </row>
    <row r="57" spans="1:48" s="11" customFormat="1" ht="34.5">
      <c r="A57" s="25" t="s">
        <v>220</v>
      </c>
      <c r="B57" s="108" t="s">
        <v>56</v>
      </c>
      <c r="C57" s="120" t="s">
        <v>233</v>
      </c>
      <c r="D57" s="109">
        <f>SUM(AM57:AR57)</f>
        <v>24</v>
      </c>
      <c r="E57" s="110">
        <f>SUM(F57,N57)</f>
        <v>720</v>
      </c>
      <c r="F57" s="110">
        <f>SUM(G57:H57,M57)</f>
        <v>0</v>
      </c>
      <c r="G57" s="111">
        <f t="shared" si="24"/>
        <v>0</v>
      </c>
      <c r="H57" s="111">
        <f t="shared" si="24"/>
        <v>0</v>
      </c>
      <c r="I57" s="106"/>
      <c r="J57" s="106"/>
      <c r="K57" s="106"/>
      <c r="L57" s="106"/>
      <c r="M57" s="111">
        <f t="shared" si="25"/>
        <v>0</v>
      </c>
      <c r="N57" s="110">
        <f t="shared" si="25"/>
        <v>720</v>
      </c>
      <c r="O57" s="105"/>
      <c r="P57" s="105"/>
      <c r="Q57" s="105"/>
      <c r="R57" s="105"/>
      <c r="S57" s="105"/>
      <c r="T57" s="105"/>
      <c r="U57" s="105"/>
      <c r="V57" s="105">
        <v>180</v>
      </c>
      <c r="W57" s="105"/>
      <c r="X57" s="105"/>
      <c r="Y57" s="105"/>
      <c r="Z57" s="105">
        <v>120</v>
      </c>
      <c r="AA57" s="105"/>
      <c r="AB57" s="105"/>
      <c r="AC57" s="105"/>
      <c r="AD57" s="105">
        <v>180</v>
      </c>
      <c r="AE57" s="105"/>
      <c r="AF57" s="105"/>
      <c r="AG57" s="105"/>
      <c r="AH57" s="105">
        <v>120</v>
      </c>
      <c r="AI57" s="105"/>
      <c r="AJ57" s="105"/>
      <c r="AK57" s="105"/>
      <c r="AL57" s="105">
        <v>120</v>
      </c>
      <c r="AM57" s="106"/>
      <c r="AN57" s="106">
        <v>6</v>
      </c>
      <c r="AO57" s="106">
        <v>4</v>
      </c>
      <c r="AP57" s="106">
        <v>6</v>
      </c>
      <c r="AQ57" s="106">
        <v>4</v>
      </c>
      <c r="AR57" s="106">
        <v>4</v>
      </c>
      <c r="AS57" s="105"/>
      <c r="AT57" s="105">
        <v>24</v>
      </c>
      <c r="AU57" s="105"/>
      <c r="AV57" s="105">
        <v>24</v>
      </c>
    </row>
    <row r="58" spans="1:48" s="14" customFormat="1" ht="44.25">
      <c r="A58" s="9" t="s">
        <v>22</v>
      </c>
      <c r="B58" s="12" t="s">
        <v>137</v>
      </c>
      <c r="C58" s="9"/>
      <c r="D58" s="112">
        <f>SUM(D59:D65)</f>
        <v>24</v>
      </c>
      <c r="E58" s="13">
        <f>SUM(E59:E65)</f>
        <v>600</v>
      </c>
      <c r="F58" s="13">
        <f aca="true" t="shared" si="26" ref="F58:AV58">SUM(F59:F65)</f>
        <v>325</v>
      </c>
      <c r="G58" s="13">
        <f t="shared" si="26"/>
        <v>0</v>
      </c>
      <c r="H58" s="13">
        <f t="shared" si="26"/>
        <v>240</v>
      </c>
      <c r="I58" s="13">
        <f t="shared" si="26"/>
        <v>0</v>
      </c>
      <c r="J58" s="13">
        <f t="shared" si="26"/>
        <v>195</v>
      </c>
      <c r="K58" s="13">
        <f t="shared" si="26"/>
        <v>45</v>
      </c>
      <c r="L58" s="13">
        <f t="shared" si="26"/>
        <v>0</v>
      </c>
      <c r="M58" s="13">
        <f t="shared" si="26"/>
        <v>85</v>
      </c>
      <c r="N58" s="13">
        <f t="shared" si="26"/>
        <v>275</v>
      </c>
      <c r="O58" s="13">
        <f t="shared" si="26"/>
        <v>0</v>
      </c>
      <c r="P58" s="13">
        <f t="shared" si="26"/>
        <v>0</v>
      </c>
      <c r="Q58" s="13">
        <f t="shared" si="26"/>
        <v>0</v>
      </c>
      <c r="R58" s="13">
        <f t="shared" si="26"/>
        <v>0</v>
      </c>
      <c r="S58" s="13">
        <f t="shared" si="26"/>
        <v>0</v>
      </c>
      <c r="T58" s="13">
        <f t="shared" si="26"/>
        <v>0</v>
      </c>
      <c r="U58" s="13">
        <f t="shared" si="26"/>
        <v>0</v>
      </c>
      <c r="V58" s="13">
        <f t="shared" si="26"/>
        <v>0</v>
      </c>
      <c r="W58" s="13">
        <f t="shared" si="26"/>
        <v>0</v>
      </c>
      <c r="X58" s="13">
        <f t="shared" si="26"/>
        <v>0</v>
      </c>
      <c r="Y58" s="13">
        <f t="shared" si="26"/>
        <v>0</v>
      </c>
      <c r="Z58" s="13">
        <f t="shared" si="26"/>
        <v>0</v>
      </c>
      <c r="AA58" s="13">
        <f t="shared" si="26"/>
        <v>0</v>
      </c>
      <c r="AB58" s="13">
        <f t="shared" si="26"/>
        <v>0</v>
      </c>
      <c r="AC58" s="13">
        <f t="shared" si="26"/>
        <v>0</v>
      </c>
      <c r="AD58" s="13">
        <f t="shared" si="26"/>
        <v>0</v>
      </c>
      <c r="AE58" s="13">
        <f t="shared" si="26"/>
        <v>0</v>
      </c>
      <c r="AF58" s="13">
        <f t="shared" si="26"/>
        <v>150</v>
      </c>
      <c r="AG58" s="13">
        <f t="shared" si="26"/>
        <v>50</v>
      </c>
      <c r="AH58" s="13">
        <f t="shared" si="26"/>
        <v>150</v>
      </c>
      <c r="AI58" s="13">
        <f t="shared" si="26"/>
        <v>0</v>
      </c>
      <c r="AJ58" s="13">
        <f t="shared" si="26"/>
        <v>90</v>
      </c>
      <c r="AK58" s="13">
        <f t="shared" si="26"/>
        <v>35</v>
      </c>
      <c r="AL58" s="13">
        <f t="shared" si="26"/>
        <v>125</v>
      </c>
      <c r="AM58" s="13">
        <f t="shared" si="26"/>
        <v>0</v>
      </c>
      <c r="AN58" s="13">
        <f t="shared" si="26"/>
        <v>0</v>
      </c>
      <c r="AO58" s="13">
        <f t="shared" si="26"/>
        <v>0</v>
      </c>
      <c r="AP58" s="13">
        <f t="shared" si="26"/>
        <v>0</v>
      </c>
      <c r="AQ58" s="13">
        <f t="shared" si="26"/>
        <v>14</v>
      </c>
      <c r="AR58" s="13">
        <f t="shared" si="26"/>
        <v>10</v>
      </c>
      <c r="AS58" s="13">
        <f t="shared" si="26"/>
        <v>13</v>
      </c>
      <c r="AT58" s="13">
        <f t="shared" si="26"/>
        <v>24</v>
      </c>
      <c r="AU58" s="13">
        <f t="shared" si="26"/>
        <v>0</v>
      </c>
      <c r="AV58" s="13">
        <f t="shared" si="26"/>
        <v>24</v>
      </c>
    </row>
    <row r="59" spans="1:48" s="11" customFormat="1" ht="34.5">
      <c r="A59" s="15" t="s">
        <v>5</v>
      </c>
      <c r="B59" s="16" t="s">
        <v>57</v>
      </c>
      <c r="C59" s="17" t="s">
        <v>116</v>
      </c>
      <c r="D59" s="113">
        <f>SUM(AM59:AR59)</f>
        <v>3</v>
      </c>
      <c r="E59" s="18">
        <f aca="true" t="shared" si="27" ref="E59:E65">SUM(F59,N59)</f>
        <v>75</v>
      </c>
      <c r="F59" s="18">
        <f aca="true" t="shared" si="28" ref="F59:F65">SUM(G59,H59,M59)</f>
        <v>45</v>
      </c>
      <c r="G59" s="19">
        <f aca="true" t="shared" si="29" ref="G59:G65">SUM(O59,S59,W59,AA59,AE59,AI59)</f>
        <v>0</v>
      </c>
      <c r="H59" s="19">
        <f aca="true" t="shared" si="30" ref="H59:H65">SUM(P59,T59,X59,AB59,AF59,AJ59)</f>
        <v>30</v>
      </c>
      <c r="I59" s="20"/>
      <c r="J59" s="20">
        <v>30</v>
      </c>
      <c r="K59" s="20"/>
      <c r="L59" s="20"/>
      <c r="M59" s="19">
        <f aca="true" t="shared" si="31" ref="M59:M65">SUM(Q59,U59,Y59,AC59,AG59,AK59)</f>
        <v>15</v>
      </c>
      <c r="N59" s="18">
        <f aca="true" t="shared" si="32" ref="N59:N65">SUM(R59,V59,Z59,AD59,AH59,AL59)</f>
        <v>30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>
        <v>30</v>
      </c>
      <c r="AG59" s="100">
        <v>15</v>
      </c>
      <c r="AH59" s="100">
        <v>30</v>
      </c>
      <c r="AI59" s="100"/>
      <c r="AJ59" s="100"/>
      <c r="AK59" s="100"/>
      <c r="AL59" s="100"/>
      <c r="AM59" s="20"/>
      <c r="AN59" s="20"/>
      <c r="AO59" s="20"/>
      <c r="AP59" s="20"/>
      <c r="AQ59" s="20">
        <v>3</v>
      </c>
      <c r="AR59" s="20"/>
      <c r="AS59" s="100">
        <v>2</v>
      </c>
      <c r="AT59" s="100">
        <v>3</v>
      </c>
      <c r="AU59" s="100"/>
      <c r="AV59" s="100">
        <v>3</v>
      </c>
    </row>
    <row r="60" spans="1:48" s="11" customFormat="1" ht="34.5">
      <c r="A60" s="15" t="s">
        <v>4</v>
      </c>
      <c r="B60" s="16" t="s">
        <v>58</v>
      </c>
      <c r="C60" s="17" t="s">
        <v>124</v>
      </c>
      <c r="D60" s="113">
        <f aca="true" t="shared" si="33" ref="D60:D65">SUM(AM60:AR60)</f>
        <v>4</v>
      </c>
      <c r="E60" s="18">
        <f t="shared" si="27"/>
        <v>100</v>
      </c>
      <c r="F60" s="18">
        <f t="shared" si="28"/>
        <v>45</v>
      </c>
      <c r="G60" s="19">
        <f t="shared" si="29"/>
        <v>0</v>
      </c>
      <c r="H60" s="19">
        <f t="shared" si="30"/>
        <v>30</v>
      </c>
      <c r="I60" s="20"/>
      <c r="J60" s="20">
        <v>30</v>
      </c>
      <c r="K60" s="20"/>
      <c r="L60" s="20"/>
      <c r="M60" s="19">
        <f t="shared" si="31"/>
        <v>15</v>
      </c>
      <c r="N60" s="18">
        <f t="shared" si="32"/>
        <v>55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>
        <v>30</v>
      </c>
      <c r="AK60" s="100">
        <v>15</v>
      </c>
      <c r="AL60" s="100">
        <v>55</v>
      </c>
      <c r="AM60" s="20"/>
      <c r="AN60" s="20"/>
      <c r="AO60" s="20"/>
      <c r="AP60" s="20"/>
      <c r="AQ60" s="20"/>
      <c r="AR60" s="20">
        <v>4</v>
      </c>
      <c r="AS60" s="100">
        <v>2</v>
      </c>
      <c r="AT60" s="100">
        <v>4</v>
      </c>
      <c r="AU60" s="100"/>
      <c r="AV60" s="100">
        <v>4</v>
      </c>
    </row>
    <row r="61" spans="1:48" s="11" customFormat="1" ht="34.5">
      <c r="A61" s="15" t="s">
        <v>3</v>
      </c>
      <c r="B61" s="16" t="s">
        <v>59</v>
      </c>
      <c r="C61" s="17" t="s">
        <v>116</v>
      </c>
      <c r="D61" s="113">
        <f t="shared" si="33"/>
        <v>3</v>
      </c>
      <c r="E61" s="18">
        <f t="shared" si="27"/>
        <v>75</v>
      </c>
      <c r="F61" s="18">
        <f t="shared" si="28"/>
        <v>45</v>
      </c>
      <c r="G61" s="19">
        <f t="shared" si="29"/>
        <v>0</v>
      </c>
      <c r="H61" s="19">
        <f t="shared" si="30"/>
        <v>30</v>
      </c>
      <c r="I61" s="20"/>
      <c r="J61" s="20">
        <v>30</v>
      </c>
      <c r="K61" s="20"/>
      <c r="L61" s="20"/>
      <c r="M61" s="19">
        <f t="shared" si="31"/>
        <v>15</v>
      </c>
      <c r="N61" s="18">
        <f t="shared" si="32"/>
        <v>30</v>
      </c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>
        <v>30</v>
      </c>
      <c r="AG61" s="100">
        <v>15</v>
      </c>
      <c r="AH61" s="100">
        <v>30</v>
      </c>
      <c r="AI61" s="100"/>
      <c r="AJ61" s="100"/>
      <c r="AK61" s="100"/>
      <c r="AL61" s="100"/>
      <c r="AM61" s="20"/>
      <c r="AN61" s="20"/>
      <c r="AO61" s="20"/>
      <c r="AP61" s="20"/>
      <c r="AQ61" s="20">
        <v>3</v>
      </c>
      <c r="AR61" s="20"/>
      <c r="AS61" s="100">
        <v>2</v>
      </c>
      <c r="AT61" s="100">
        <v>3</v>
      </c>
      <c r="AU61" s="100"/>
      <c r="AV61" s="100">
        <v>3</v>
      </c>
    </row>
    <row r="62" spans="1:48" s="11" customFormat="1" ht="34.5">
      <c r="A62" s="15" t="s">
        <v>2</v>
      </c>
      <c r="B62" s="16" t="s">
        <v>60</v>
      </c>
      <c r="C62" s="17" t="s">
        <v>116</v>
      </c>
      <c r="D62" s="113">
        <f t="shared" si="33"/>
        <v>4</v>
      </c>
      <c r="E62" s="18">
        <f t="shared" si="27"/>
        <v>100</v>
      </c>
      <c r="F62" s="18">
        <f t="shared" si="28"/>
        <v>55</v>
      </c>
      <c r="G62" s="19">
        <f t="shared" si="29"/>
        <v>0</v>
      </c>
      <c r="H62" s="19">
        <f t="shared" si="30"/>
        <v>45</v>
      </c>
      <c r="I62" s="20"/>
      <c r="J62" s="20">
        <v>45</v>
      </c>
      <c r="K62" s="20"/>
      <c r="L62" s="20"/>
      <c r="M62" s="19">
        <f t="shared" si="31"/>
        <v>10</v>
      </c>
      <c r="N62" s="18">
        <f t="shared" si="32"/>
        <v>45</v>
      </c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>
        <v>45</v>
      </c>
      <c r="AG62" s="100">
        <v>10</v>
      </c>
      <c r="AH62" s="100">
        <v>45</v>
      </c>
      <c r="AI62" s="100"/>
      <c r="AJ62" s="100"/>
      <c r="AK62" s="100"/>
      <c r="AL62" s="100"/>
      <c r="AM62" s="20"/>
      <c r="AN62" s="20"/>
      <c r="AO62" s="20"/>
      <c r="AP62" s="20"/>
      <c r="AQ62" s="20">
        <v>4</v>
      </c>
      <c r="AR62" s="20"/>
      <c r="AS62" s="100">
        <v>2</v>
      </c>
      <c r="AT62" s="100">
        <v>4</v>
      </c>
      <c r="AU62" s="100"/>
      <c r="AV62" s="100">
        <v>4</v>
      </c>
    </row>
    <row r="63" spans="1:48" s="11" customFormat="1" ht="34.5">
      <c r="A63" s="15" t="s">
        <v>1</v>
      </c>
      <c r="B63" s="16" t="s">
        <v>61</v>
      </c>
      <c r="C63" s="17" t="s">
        <v>116</v>
      </c>
      <c r="D63" s="113">
        <f t="shared" si="33"/>
        <v>4</v>
      </c>
      <c r="E63" s="18">
        <f t="shared" si="27"/>
        <v>100</v>
      </c>
      <c r="F63" s="18">
        <f t="shared" si="28"/>
        <v>55</v>
      </c>
      <c r="G63" s="19">
        <f t="shared" si="29"/>
        <v>0</v>
      </c>
      <c r="H63" s="19">
        <f t="shared" si="30"/>
        <v>45</v>
      </c>
      <c r="I63" s="20"/>
      <c r="J63" s="20">
        <v>45</v>
      </c>
      <c r="K63" s="20"/>
      <c r="L63" s="20"/>
      <c r="M63" s="19">
        <f t="shared" si="31"/>
        <v>10</v>
      </c>
      <c r="N63" s="18">
        <f t="shared" si="32"/>
        <v>45</v>
      </c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>
        <v>45</v>
      </c>
      <c r="AG63" s="100">
        <v>10</v>
      </c>
      <c r="AH63" s="100">
        <v>45</v>
      </c>
      <c r="AI63" s="100"/>
      <c r="AJ63" s="100"/>
      <c r="AK63" s="100"/>
      <c r="AL63" s="100"/>
      <c r="AM63" s="20"/>
      <c r="AN63" s="20"/>
      <c r="AO63" s="20"/>
      <c r="AP63" s="20"/>
      <c r="AQ63" s="20">
        <v>4</v>
      </c>
      <c r="AR63" s="20"/>
      <c r="AS63" s="100">
        <v>2</v>
      </c>
      <c r="AT63" s="100">
        <v>4</v>
      </c>
      <c r="AU63" s="100"/>
      <c r="AV63" s="100">
        <v>4</v>
      </c>
    </row>
    <row r="64" spans="1:48" s="11" customFormat="1" ht="34.5">
      <c r="A64" s="15" t="s">
        <v>0</v>
      </c>
      <c r="B64" s="28" t="s">
        <v>62</v>
      </c>
      <c r="C64" s="17" t="s">
        <v>124</v>
      </c>
      <c r="D64" s="113">
        <f t="shared" si="33"/>
        <v>4</v>
      </c>
      <c r="E64" s="18">
        <f t="shared" si="27"/>
        <v>100</v>
      </c>
      <c r="F64" s="18">
        <f t="shared" si="28"/>
        <v>55</v>
      </c>
      <c r="G64" s="19">
        <f t="shared" si="29"/>
        <v>0</v>
      </c>
      <c r="H64" s="19">
        <f t="shared" si="30"/>
        <v>45</v>
      </c>
      <c r="I64" s="20"/>
      <c r="J64" s="20"/>
      <c r="K64" s="20">
        <v>45</v>
      </c>
      <c r="L64" s="20"/>
      <c r="M64" s="19">
        <f t="shared" si="31"/>
        <v>10</v>
      </c>
      <c r="N64" s="18">
        <f t="shared" si="32"/>
        <v>45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>
        <v>45</v>
      </c>
      <c r="AK64" s="100">
        <v>10</v>
      </c>
      <c r="AL64" s="100">
        <v>45</v>
      </c>
      <c r="AM64" s="20"/>
      <c r="AN64" s="20"/>
      <c r="AO64" s="20"/>
      <c r="AP64" s="20"/>
      <c r="AQ64" s="20"/>
      <c r="AR64" s="20">
        <v>4</v>
      </c>
      <c r="AS64" s="100">
        <v>2</v>
      </c>
      <c r="AT64" s="100">
        <v>4</v>
      </c>
      <c r="AU64" s="100"/>
      <c r="AV64" s="100">
        <v>4</v>
      </c>
    </row>
    <row r="65" spans="1:48" s="11" customFormat="1" ht="34.5">
      <c r="A65" s="15" t="s">
        <v>10</v>
      </c>
      <c r="B65" s="28" t="s">
        <v>63</v>
      </c>
      <c r="C65" s="23" t="s">
        <v>124</v>
      </c>
      <c r="D65" s="113">
        <f t="shared" si="33"/>
        <v>2</v>
      </c>
      <c r="E65" s="18">
        <f t="shared" si="27"/>
        <v>50</v>
      </c>
      <c r="F65" s="18">
        <f t="shared" si="28"/>
        <v>25</v>
      </c>
      <c r="G65" s="19">
        <f t="shared" si="29"/>
        <v>0</v>
      </c>
      <c r="H65" s="19">
        <f t="shared" si="30"/>
        <v>15</v>
      </c>
      <c r="I65" s="20"/>
      <c r="J65" s="20">
        <v>15</v>
      </c>
      <c r="K65" s="20"/>
      <c r="L65" s="20"/>
      <c r="M65" s="19">
        <f t="shared" si="31"/>
        <v>10</v>
      </c>
      <c r="N65" s="18">
        <f t="shared" si="32"/>
        <v>25</v>
      </c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>
        <v>15</v>
      </c>
      <c r="AK65" s="100">
        <v>10</v>
      </c>
      <c r="AL65" s="100">
        <v>25</v>
      </c>
      <c r="AM65" s="20"/>
      <c r="AN65" s="20"/>
      <c r="AO65" s="20"/>
      <c r="AP65" s="20"/>
      <c r="AQ65" s="20"/>
      <c r="AR65" s="20">
        <v>2</v>
      </c>
      <c r="AS65" s="100">
        <v>1</v>
      </c>
      <c r="AT65" s="100">
        <v>2</v>
      </c>
      <c r="AU65" s="100"/>
      <c r="AV65" s="100">
        <v>2</v>
      </c>
    </row>
    <row r="66" spans="1:48" s="14" customFormat="1" ht="44.25">
      <c r="A66" s="9" t="s">
        <v>23</v>
      </c>
      <c r="B66" s="12" t="s">
        <v>138</v>
      </c>
      <c r="C66" s="9"/>
      <c r="D66" s="92">
        <f>SUM(D67:D73)</f>
        <v>24</v>
      </c>
      <c r="E66" s="13">
        <f>SUM(E67:E73)</f>
        <v>600</v>
      </c>
      <c r="F66" s="13">
        <f aca="true" t="shared" si="34" ref="F66:AV66">SUM(F67:F73)</f>
        <v>325</v>
      </c>
      <c r="G66" s="13">
        <f t="shared" si="34"/>
        <v>0</v>
      </c>
      <c r="H66" s="13">
        <f t="shared" si="34"/>
        <v>240</v>
      </c>
      <c r="I66" s="13">
        <f t="shared" si="34"/>
        <v>0</v>
      </c>
      <c r="J66" s="13">
        <f t="shared" si="34"/>
        <v>210</v>
      </c>
      <c r="K66" s="13">
        <f t="shared" si="34"/>
        <v>30</v>
      </c>
      <c r="L66" s="13">
        <f t="shared" si="34"/>
        <v>0</v>
      </c>
      <c r="M66" s="13">
        <f t="shared" si="34"/>
        <v>85</v>
      </c>
      <c r="N66" s="13">
        <f t="shared" si="34"/>
        <v>275</v>
      </c>
      <c r="O66" s="13">
        <f t="shared" si="34"/>
        <v>0</v>
      </c>
      <c r="P66" s="13">
        <f t="shared" si="34"/>
        <v>0</v>
      </c>
      <c r="Q66" s="13">
        <f t="shared" si="34"/>
        <v>0</v>
      </c>
      <c r="R66" s="13">
        <f t="shared" si="34"/>
        <v>0</v>
      </c>
      <c r="S66" s="13">
        <f t="shared" si="34"/>
        <v>0</v>
      </c>
      <c r="T66" s="13">
        <f t="shared" si="34"/>
        <v>0</v>
      </c>
      <c r="U66" s="13">
        <f t="shared" si="34"/>
        <v>0</v>
      </c>
      <c r="V66" s="13">
        <f t="shared" si="34"/>
        <v>0</v>
      </c>
      <c r="W66" s="13">
        <f t="shared" si="34"/>
        <v>0</v>
      </c>
      <c r="X66" s="13">
        <f t="shared" si="34"/>
        <v>0</v>
      </c>
      <c r="Y66" s="13">
        <f t="shared" si="34"/>
        <v>0</v>
      </c>
      <c r="Z66" s="13">
        <f t="shared" si="34"/>
        <v>0</v>
      </c>
      <c r="AA66" s="13">
        <f t="shared" si="34"/>
        <v>0</v>
      </c>
      <c r="AB66" s="13">
        <f t="shared" si="34"/>
        <v>0</v>
      </c>
      <c r="AC66" s="13">
        <f t="shared" si="34"/>
        <v>0</v>
      </c>
      <c r="AD66" s="13">
        <f t="shared" si="34"/>
        <v>0</v>
      </c>
      <c r="AE66" s="13">
        <f t="shared" si="34"/>
        <v>0</v>
      </c>
      <c r="AF66" s="13">
        <f t="shared" si="34"/>
        <v>150</v>
      </c>
      <c r="AG66" s="13">
        <f t="shared" si="34"/>
        <v>50</v>
      </c>
      <c r="AH66" s="13">
        <f t="shared" si="34"/>
        <v>150</v>
      </c>
      <c r="AI66" s="13">
        <f t="shared" si="34"/>
        <v>0</v>
      </c>
      <c r="AJ66" s="13">
        <f t="shared" si="34"/>
        <v>90</v>
      </c>
      <c r="AK66" s="13">
        <f t="shared" si="34"/>
        <v>35</v>
      </c>
      <c r="AL66" s="13">
        <f t="shared" si="34"/>
        <v>125</v>
      </c>
      <c r="AM66" s="13">
        <f t="shared" si="34"/>
        <v>0</v>
      </c>
      <c r="AN66" s="13">
        <f t="shared" si="34"/>
        <v>0</v>
      </c>
      <c r="AO66" s="13">
        <f t="shared" si="34"/>
        <v>0</v>
      </c>
      <c r="AP66" s="13">
        <f t="shared" si="34"/>
        <v>0</v>
      </c>
      <c r="AQ66" s="13">
        <f t="shared" si="34"/>
        <v>14</v>
      </c>
      <c r="AR66" s="13">
        <f t="shared" si="34"/>
        <v>10</v>
      </c>
      <c r="AS66" s="13">
        <f t="shared" si="34"/>
        <v>13</v>
      </c>
      <c r="AT66" s="13">
        <f t="shared" si="34"/>
        <v>24</v>
      </c>
      <c r="AU66" s="13">
        <f t="shared" si="34"/>
        <v>0</v>
      </c>
      <c r="AV66" s="13">
        <f t="shared" si="34"/>
        <v>24</v>
      </c>
    </row>
    <row r="67" spans="1:48" s="11" customFormat="1" ht="34.5">
      <c r="A67" s="15" t="s">
        <v>5</v>
      </c>
      <c r="B67" s="16" t="s">
        <v>64</v>
      </c>
      <c r="C67" s="17" t="s">
        <v>124</v>
      </c>
      <c r="D67" s="104">
        <f>SUM(AM67:AR67)</f>
        <v>4</v>
      </c>
      <c r="E67" s="18">
        <f aca="true" t="shared" si="35" ref="E67:E73">SUM(F67,N67)</f>
        <v>100</v>
      </c>
      <c r="F67" s="18">
        <f aca="true" t="shared" si="36" ref="F67:F73">SUM(G67,H67,M67)</f>
        <v>45</v>
      </c>
      <c r="G67" s="19">
        <f aca="true" t="shared" si="37" ref="G67:G73">SUM(O67,S67,W67,AA67,AE67,AI67)</f>
        <v>0</v>
      </c>
      <c r="H67" s="19">
        <f aca="true" t="shared" si="38" ref="H67:H73">SUM(P67,T67,X67,AB67,AF67,AJ67)</f>
        <v>30</v>
      </c>
      <c r="I67" s="20"/>
      <c r="J67" s="20"/>
      <c r="K67" s="20">
        <v>30</v>
      </c>
      <c r="L67" s="20"/>
      <c r="M67" s="19">
        <f aca="true" t="shared" si="39" ref="M67:M73">SUM(Q67,U67,Y67,AC67,AG67,AK67)</f>
        <v>15</v>
      </c>
      <c r="N67" s="18">
        <f aca="true" t="shared" si="40" ref="N67:N73">SUM(R67,V67,Z67,AD67,AH67,AL67)</f>
        <v>55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>
        <v>30</v>
      </c>
      <c r="AK67" s="100">
        <v>15</v>
      </c>
      <c r="AL67" s="100">
        <v>55</v>
      </c>
      <c r="AM67" s="20"/>
      <c r="AN67" s="20"/>
      <c r="AO67" s="20"/>
      <c r="AP67" s="20"/>
      <c r="AQ67" s="20"/>
      <c r="AR67" s="20">
        <v>4</v>
      </c>
      <c r="AS67" s="100">
        <v>2</v>
      </c>
      <c r="AT67" s="100">
        <v>4</v>
      </c>
      <c r="AU67" s="100"/>
      <c r="AV67" s="100">
        <v>4</v>
      </c>
    </row>
    <row r="68" spans="1:48" s="11" customFormat="1" ht="34.5">
      <c r="A68" s="15" t="s">
        <v>4</v>
      </c>
      <c r="B68" s="16" t="s">
        <v>65</v>
      </c>
      <c r="C68" s="17" t="s">
        <v>116</v>
      </c>
      <c r="D68" s="104">
        <f aca="true" t="shared" si="41" ref="D68:D73">SUM(AM68:AR68)</f>
        <v>3</v>
      </c>
      <c r="E68" s="18">
        <f t="shared" si="35"/>
        <v>75</v>
      </c>
      <c r="F68" s="18">
        <f t="shared" si="36"/>
        <v>45</v>
      </c>
      <c r="G68" s="19">
        <f t="shared" si="37"/>
        <v>0</v>
      </c>
      <c r="H68" s="19">
        <f t="shared" si="38"/>
        <v>30</v>
      </c>
      <c r="I68" s="20"/>
      <c r="J68" s="20">
        <v>30</v>
      </c>
      <c r="K68" s="20"/>
      <c r="L68" s="20"/>
      <c r="M68" s="19">
        <f t="shared" si="39"/>
        <v>15</v>
      </c>
      <c r="N68" s="18">
        <f t="shared" si="40"/>
        <v>30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>
        <v>30</v>
      </c>
      <c r="AG68" s="100">
        <v>15</v>
      </c>
      <c r="AH68" s="100">
        <v>30</v>
      </c>
      <c r="AI68" s="100"/>
      <c r="AJ68" s="100"/>
      <c r="AK68" s="100"/>
      <c r="AL68" s="100"/>
      <c r="AM68" s="20"/>
      <c r="AN68" s="20"/>
      <c r="AO68" s="20"/>
      <c r="AP68" s="20"/>
      <c r="AQ68" s="20">
        <v>3</v>
      </c>
      <c r="AR68" s="20"/>
      <c r="AS68" s="100">
        <v>2</v>
      </c>
      <c r="AT68" s="100">
        <v>3</v>
      </c>
      <c r="AU68" s="100"/>
      <c r="AV68" s="100">
        <v>3</v>
      </c>
    </row>
    <row r="69" spans="1:48" s="11" customFormat="1" ht="34.5">
      <c r="A69" s="15" t="s">
        <v>3</v>
      </c>
      <c r="B69" s="16" t="s">
        <v>66</v>
      </c>
      <c r="C69" s="17" t="s">
        <v>116</v>
      </c>
      <c r="D69" s="104">
        <f t="shared" si="41"/>
        <v>4</v>
      </c>
      <c r="E69" s="18">
        <f t="shared" si="35"/>
        <v>100</v>
      </c>
      <c r="F69" s="18">
        <f t="shared" si="36"/>
        <v>55</v>
      </c>
      <c r="G69" s="19">
        <f t="shared" si="37"/>
        <v>0</v>
      </c>
      <c r="H69" s="19">
        <f t="shared" si="38"/>
        <v>45</v>
      </c>
      <c r="I69" s="20"/>
      <c r="J69" s="20">
        <v>45</v>
      </c>
      <c r="K69" s="20"/>
      <c r="L69" s="20"/>
      <c r="M69" s="19">
        <f t="shared" si="39"/>
        <v>10</v>
      </c>
      <c r="N69" s="18">
        <f t="shared" si="40"/>
        <v>45</v>
      </c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>
        <v>45</v>
      </c>
      <c r="AG69" s="100">
        <v>10</v>
      </c>
      <c r="AH69" s="100">
        <v>45</v>
      </c>
      <c r="AI69" s="100"/>
      <c r="AJ69" s="100"/>
      <c r="AK69" s="100"/>
      <c r="AL69" s="100"/>
      <c r="AM69" s="20"/>
      <c r="AN69" s="20"/>
      <c r="AO69" s="20"/>
      <c r="AP69" s="20"/>
      <c r="AQ69" s="20">
        <v>4</v>
      </c>
      <c r="AR69" s="20"/>
      <c r="AS69" s="100">
        <v>2</v>
      </c>
      <c r="AT69" s="100">
        <v>4</v>
      </c>
      <c r="AU69" s="100"/>
      <c r="AV69" s="100">
        <v>4</v>
      </c>
    </row>
    <row r="70" spans="1:48" s="11" customFormat="1" ht="34.5">
      <c r="A70" s="15" t="s">
        <v>2</v>
      </c>
      <c r="B70" s="16" t="s">
        <v>67</v>
      </c>
      <c r="C70" s="17" t="s">
        <v>116</v>
      </c>
      <c r="D70" s="104">
        <f t="shared" si="41"/>
        <v>4</v>
      </c>
      <c r="E70" s="18">
        <f t="shared" si="35"/>
        <v>100</v>
      </c>
      <c r="F70" s="18">
        <f t="shared" si="36"/>
        <v>55</v>
      </c>
      <c r="G70" s="19">
        <f t="shared" si="37"/>
        <v>0</v>
      </c>
      <c r="H70" s="19">
        <f t="shared" si="38"/>
        <v>45</v>
      </c>
      <c r="I70" s="20"/>
      <c r="J70" s="20">
        <v>45</v>
      </c>
      <c r="K70" s="20"/>
      <c r="L70" s="20"/>
      <c r="M70" s="19">
        <f t="shared" si="39"/>
        <v>10</v>
      </c>
      <c r="N70" s="18">
        <f t="shared" si="40"/>
        <v>45</v>
      </c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>
        <v>45</v>
      </c>
      <c r="AG70" s="100">
        <v>10</v>
      </c>
      <c r="AH70" s="100">
        <v>45</v>
      </c>
      <c r="AI70" s="100"/>
      <c r="AJ70" s="100"/>
      <c r="AK70" s="100"/>
      <c r="AL70" s="100"/>
      <c r="AM70" s="20"/>
      <c r="AN70" s="20"/>
      <c r="AO70" s="20"/>
      <c r="AP70" s="20"/>
      <c r="AQ70" s="20">
        <v>4</v>
      </c>
      <c r="AR70" s="20"/>
      <c r="AS70" s="100">
        <v>2</v>
      </c>
      <c r="AT70" s="100">
        <v>4</v>
      </c>
      <c r="AU70" s="100"/>
      <c r="AV70" s="100">
        <v>4</v>
      </c>
    </row>
    <row r="71" spans="1:48" s="11" customFormat="1" ht="34.5">
      <c r="A71" s="15" t="s">
        <v>1</v>
      </c>
      <c r="B71" s="28" t="s">
        <v>68</v>
      </c>
      <c r="C71" s="17" t="s">
        <v>124</v>
      </c>
      <c r="D71" s="104">
        <f t="shared" si="41"/>
        <v>4</v>
      </c>
      <c r="E71" s="39">
        <f t="shared" si="35"/>
        <v>100</v>
      </c>
      <c r="F71" s="18">
        <f t="shared" si="36"/>
        <v>55</v>
      </c>
      <c r="G71" s="19">
        <f t="shared" si="37"/>
        <v>0</v>
      </c>
      <c r="H71" s="19">
        <f t="shared" si="38"/>
        <v>45</v>
      </c>
      <c r="I71" s="20"/>
      <c r="J71" s="20">
        <v>45</v>
      </c>
      <c r="K71" s="20"/>
      <c r="L71" s="20"/>
      <c r="M71" s="19">
        <f t="shared" si="39"/>
        <v>10</v>
      </c>
      <c r="N71" s="18">
        <f t="shared" si="40"/>
        <v>45</v>
      </c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>
        <v>45</v>
      </c>
      <c r="AK71" s="100">
        <v>10</v>
      </c>
      <c r="AL71" s="100">
        <v>45</v>
      </c>
      <c r="AM71" s="20"/>
      <c r="AN71" s="20"/>
      <c r="AO71" s="20"/>
      <c r="AP71" s="20"/>
      <c r="AQ71" s="20"/>
      <c r="AR71" s="20">
        <v>4</v>
      </c>
      <c r="AS71" s="100">
        <v>2</v>
      </c>
      <c r="AT71" s="100">
        <v>4</v>
      </c>
      <c r="AU71" s="100"/>
      <c r="AV71" s="100">
        <v>4</v>
      </c>
    </row>
    <row r="72" spans="1:48" s="11" customFormat="1" ht="34.5">
      <c r="A72" s="15" t="s">
        <v>0</v>
      </c>
      <c r="B72" s="16" t="s">
        <v>69</v>
      </c>
      <c r="C72" s="17" t="s">
        <v>116</v>
      </c>
      <c r="D72" s="104">
        <f t="shared" si="41"/>
        <v>3</v>
      </c>
      <c r="E72" s="39">
        <f t="shared" si="35"/>
        <v>75</v>
      </c>
      <c r="F72" s="39">
        <f t="shared" si="36"/>
        <v>45</v>
      </c>
      <c r="G72" s="93">
        <f t="shared" si="37"/>
        <v>0</v>
      </c>
      <c r="H72" s="93">
        <f t="shared" si="38"/>
        <v>30</v>
      </c>
      <c r="I72" s="20"/>
      <c r="J72" s="20">
        <v>30</v>
      </c>
      <c r="K72" s="20"/>
      <c r="L72" s="20"/>
      <c r="M72" s="93">
        <f t="shared" si="39"/>
        <v>15</v>
      </c>
      <c r="N72" s="39">
        <f t="shared" si="40"/>
        <v>30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>
        <v>30</v>
      </c>
      <c r="AG72" s="100">
        <v>15</v>
      </c>
      <c r="AH72" s="100">
        <v>30</v>
      </c>
      <c r="AI72" s="100"/>
      <c r="AJ72" s="100"/>
      <c r="AK72" s="100"/>
      <c r="AL72" s="100"/>
      <c r="AM72" s="20"/>
      <c r="AN72" s="20"/>
      <c r="AO72" s="20"/>
      <c r="AP72" s="20"/>
      <c r="AQ72" s="20">
        <v>3</v>
      </c>
      <c r="AR72" s="20"/>
      <c r="AS72" s="100">
        <v>2</v>
      </c>
      <c r="AT72" s="100">
        <v>3</v>
      </c>
      <c r="AU72" s="100"/>
      <c r="AV72" s="100">
        <v>3</v>
      </c>
    </row>
    <row r="73" spans="1:48" s="11" customFormat="1" ht="48.75">
      <c r="A73" s="15" t="s">
        <v>10</v>
      </c>
      <c r="B73" s="16" t="s">
        <v>70</v>
      </c>
      <c r="C73" s="23" t="s">
        <v>124</v>
      </c>
      <c r="D73" s="104">
        <f t="shared" si="41"/>
        <v>2</v>
      </c>
      <c r="E73" s="18">
        <f t="shared" si="35"/>
        <v>50</v>
      </c>
      <c r="F73" s="18">
        <f t="shared" si="36"/>
        <v>25</v>
      </c>
      <c r="G73" s="19">
        <f t="shared" si="37"/>
        <v>0</v>
      </c>
      <c r="H73" s="19">
        <f t="shared" si="38"/>
        <v>15</v>
      </c>
      <c r="I73" s="20"/>
      <c r="J73" s="20">
        <v>15</v>
      </c>
      <c r="K73" s="20"/>
      <c r="L73" s="20"/>
      <c r="M73" s="19">
        <f t="shared" si="39"/>
        <v>10</v>
      </c>
      <c r="N73" s="18">
        <f t="shared" si="40"/>
        <v>25</v>
      </c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>
        <v>15</v>
      </c>
      <c r="AK73" s="100">
        <v>10</v>
      </c>
      <c r="AL73" s="100">
        <v>25</v>
      </c>
      <c r="AM73" s="20"/>
      <c r="AN73" s="20"/>
      <c r="AO73" s="20"/>
      <c r="AP73" s="20"/>
      <c r="AQ73" s="20"/>
      <c r="AR73" s="20">
        <v>2</v>
      </c>
      <c r="AS73" s="100">
        <v>1</v>
      </c>
      <c r="AT73" s="100">
        <v>2</v>
      </c>
      <c r="AU73" s="100"/>
      <c r="AV73" s="100">
        <v>2</v>
      </c>
    </row>
    <row r="74" spans="1:48" s="14" customFormat="1" ht="44.25">
      <c r="A74" s="9" t="s">
        <v>24</v>
      </c>
      <c r="B74" s="12" t="s">
        <v>143</v>
      </c>
      <c r="C74" s="9"/>
      <c r="D74" s="116">
        <f>SUM(D75:D81)</f>
        <v>24</v>
      </c>
      <c r="E74" s="13">
        <f>SUM(E75:E81)</f>
        <v>600</v>
      </c>
      <c r="F74" s="13">
        <f aca="true" t="shared" si="42" ref="F74:AV74">SUM(F75:F81)</f>
        <v>325</v>
      </c>
      <c r="G74" s="13">
        <f t="shared" si="42"/>
        <v>0</v>
      </c>
      <c r="H74" s="13">
        <f t="shared" si="42"/>
        <v>240</v>
      </c>
      <c r="I74" s="13">
        <f t="shared" si="42"/>
        <v>0</v>
      </c>
      <c r="J74" s="13">
        <f t="shared" si="42"/>
        <v>210</v>
      </c>
      <c r="K74" s="13">
        <f t="shared" si="42"/>
        <v>30</v>
      </c>
      <c r="L74" s="13">
        <f t="shared" si="42"/>
        <v>0</v>
      </c>
      <c r="M74" s="13">
        <f t="shared" si="42"/>
        <v>85</v>
      </c>
      <c r="N74" s="13">
        <f t="shared" si="42"/>
        <v>275</v>
      </c>
      <c r="O74" s="13">
        <f t="shared" si="42"/>
        <v>0</v>
      </c>
      <c r="P74" s="13">
        <f t="shared" si="42"/>
        <v>0</v>
      </c>
      <c r="Q74" s="13">
        <f t="shared" si="42"/>
        <v>0</v>
      </c>
      <c r="R74" s="13">
        <f t="shared" si="42"/>
        <v>0</v>
      </c>
      <c r="S74" s="13">
        <f t="shared" si="42"/>
        <v>0</v>
      </c>
      <c r="T74" s="13">
        <f t="shared" si="42"/>
        <v>0</v>
      </c>
      <c r="U74" s="13">
        <f t="shared" si="42"/>
        <v>0</v>
      </c>
      <c r="V74" s="13">
        <f t="shared" si="42"/>
        <v>0</v>
      </c>
      <c r="W74" s="13">
        <f t="shared" si="42"/>
        <v>0</v>
      </c>
      <c r="X74" s="13">
        <f t="shared" si="42"/>
        <v>0</v>
      </c>
      <c r="Y74" s="13">
        <f t="shared" si="42"/>
        <v>0</v>
      </c>
      <c r="Z74" s="13">
        <f t="shared" si="42"/>
        <v>0</v>
      </c>
      <c r="AA74" s="13">
        <f t="shared" si="42"/>
        <v>0</v>
      </c>
      <c r="AB74" s="13">
        <f t="shared" si="42"/>
        <v>0</v>
      </c>
      <c r="AC74" s="13">
        <f t="shared" si="42"/>
        <v>0</v>
      </c>
      <c r="AD74" s="13">
        <f t="shared" si="42"/>
        <v>0</v>
      </c>
      <c r="AE74" s="13">
        <f t="shared" si="42"/>
        <v>0</v>
      </c>
      <c r="AF74" s="13">
        <f t="shared" si="42"/>
        <v>150</v>
      </c>
      <c r="AG74" s="13">
        <f t="shared" si="42"/>
        <v>50</v>
      </c>
      <c r="AH74" s="13">
        <f t="shared" si="42"/>
        <v>150</v>
      </c>
      <c r="AI74" s="13">
        <f t="shared" si="42"/>
        <v>0</v>
      </c>
      <c r="AJ74" s="13">
        <f t="shared" si="42"/>
        <v>90</v>
      </c>
      <c r="AK74" s="13">
        <f t="shared" si="42"/>
        <v>35</v>
      </c>
      <c r="AL74" s="13">
        <f t="shared" si="42"/>
        <v>125</v>
      </c>
      <c r="AM74" s="13">
        <f t="shared" si="42"/>
        <v>0</v>
      </c>
      <c r="AN74" s="13">
        <f t="shared" si="42"/>
        <v>0</v>
      </c>
      <c r="AO74" s="13">
        <f t="shared" si="42"/>
        <v>0</v>
      </c>
      <c r="AP74" s="13">
        <f t="shared" si="42"/>
        <v>0</v>
      </c>
      <c r="AQ74" s="13">
        <f t="shared" si="42"/>
        <v>14</v>
      </c>
      <c r="AR74" s="13">
        <f t="shared" si="42"/>
        <v>10</v>
      </c>
      <c r="AS74" s="13">
        <f t="shared" si="42"/>
        <v>13</v>
      </c>
      <c r="AT74" s="13">
        <f t="shared" si="42"/>
        <v>24</v>
      </c>
      <c r="AU74" s="13">
        <f t="shared" si="42"/>
        <v>0</v>
      </c>
      <c r="AV74" s="13">
        <f t="shared" si="42"/>
        <v>24</v>
      </c>
    </row>
    <row r="75" spans="1:48" s="11" customFormat="1" ht="34.5">
      <c r="A75" s="15" t="s">
        <v>5</v>
      </c>
      <c r="B75" s="16" t="s">
        <v>144</v>
      </c>
      <c r="C75" s="17" t="s">
        <v>124</v>
      </c>
      <c r="D75" s="104">
        <f aca="true" t="shared" si="43" ref="D75:D81">SUM(AM75:AR75)</f>
        <v>4</v>
      </c>
      <c r="E75" s="18">
        <f aca="true" t="shared" si="44" ref="E75:E81">SUM(F75,N75)</f>
        <v>100</v>
      </c>
      <c r="F75" s="18">
        <f aca="true" t="shared" si="45" ref="F75:F81">SUM(G75,H75,M75)</f>
        <v>55</v>
      </c>
      <c r="G75" s="19">
        <f aca="true" t="shared" si="46" ref="G75:G81">SUM(O75,S75,W75,AA75,AE75,AI75)</f>
        <v>0</v>
      </c>
      <c r="H75" s="19">
        <f aca="true" t="shared" si="47" ref="H75:H81">SUM(P75,T75,X75,AB75,AF75,AJ75)</f>
        <v>45</v>
      </c>
      <c r="I75" s="20"/>
      <c r="J75" s="20">
        <v>45</v>
      </c>
      <c r="K75" s="20"/>
      <c r="L75" s="20"/>
      <c r="M75" s="19">
        <f aca="true" t="shared" si="48" ref="M75:M81">SUM(Q75,U75,Y75,AC75,AG75,AK75)</f>
        <v>10</v>
      </c>
      <c r="N75" s="18">
        <f aca="true" t="shared" si="49" ref="N75:N81">SUM(R75,V75,Z75,AD75,AH75,AL75)</f>
        <v>45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>
        <v>45</v>
      </c>
      <c r="AK75" s="100">
        <v>10</v>
      </c>
      <c r="AL75" s="100">
        <v>45</v>
      </c>
      <c r="AM75" s="20"/>
      <c r="AN75" s="20"/>
      <c r="AO75" s="20"/>
      <c r="AP75" s="20"/>
      <c r="AQ75" s="20"/>
      <c r="AR75" s="20">
        <v>4</v>
      </c>
      <c r="AS75" s="100">
        <v>2</v>
      </c>
      <c r="AT75" s="100">
        <v>4</v>
      </c>
      <c r="AU75" s="100"/>
      <c r="AV75" s="100">
        <v>4</v>
      </c>
    </row>
    <row r="76" spans="1:48" s="11" customFormat="1" ht="48.75">
      <c r="A76" s="15" t="s">
        <v>4</v>
      </c>
      <c r="B76" s="16" t="s">
        <v>145</v>
      </c>
      <c r="C76" s="17" t="s">
        <v>116</v>
      </c>
      <c r="D76" s="104">
        <f t="shared" si="43"/>
        <v>4</v>
      </c>
      <c r="E76" s="18">
        <f t="shared" si="44"/>
        <v>100</v>
      </c>
      <c r="F76" s="18">
        <f t="shared" si="45"/>
        <v>55</v>
      </c>
      <c r="G76" s="19">
        <f t="shared" si="46"/>
        <v>0</v>
      </c>
      <c r="H76" s="19">
        <f t="shared" si="47"/>
        <v>45</v>
      </c>
      <c r="I76" s="20"/>
      <c r="J76" s="20">
        <v>45</v>
      </c>
      <c r="K76" s="20"/>
      <c r="L76" s="20"/>
      <c r="M76" s="19">
        <f t="shared" si="48"/>
        <v>10</v>
      </c>
      <c r="N76" s="18">
        <f t="shared" si="49"/>
        <v>45</v>
      </c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>
        <v>45</v>
      </c>
      <c r="AG76" s="100">
        <v>10</v>
      </c>
      <c r="AH76" s="100">
        <v>45</v>
      </c>
      <c r="AI76" s="100"/>
      <c r="AJ76" s="100"/>
      <c r="AK76" s="100"/>
      <c r="AL76" s="100"/>
      <c r="AM76" s="20"/>
      <c r="AN76" s="20"/>
      <c r="AO76" s="20"/>
      <c r="AP76" s="20"/>
      <c r="AQ76" s="20">
        <v>4</v>
      </c>
      <c r="AR76" s="20"/>
      <c r="AS76" s="100">
        <v>2</v>
      </c>
      <c r="AT76" s="100">
        <v>4</v>
      </c>
      <c r="AU76" s="100"/>
      <c r="AV76" s="100">
        <v>4</v>
      </c>
    </row>
    <row r="77" spans="1:48" s="11" customFormat="1" ht="34.5">
      <c r="A77" s="15" t="s">
        <v>3</v>
      </c>
      <c r="B77" s="16" t="s">
        <v>146</v>
      </c>
      <c r="C77" s="17" t="s">
        <v>116</v>
      </c>
      <c r="D77" s="104">
        <f t="shared" si="43"/>
        <v>3</v>
      </c>
      <c r="E77" s="18">
        <f t="shared" si="44"/>
        <v>75</v>
      </c>
      <c r="F77" s="18">
        <f t="shared" si="45"/>
        <v>45</v>
      </c>
      <c r="G77" s="19">
        <f t="shared" si="46"/>
        <v>0</v>
      </c>
      <c r="H77" s="19">
        <f t="shared" si="47"/>
        <v>30</v>
      </c>
      <c r="I77" s="20"/>
      <c r="J77" s="20">
        <v>30</v>
      </c>
      <c r="K77" s="20"/>
      <c r="L77" s="20"/>
      <c r="M77" s="19">
        <f t="shared" si="48"/>
        <v>15</v>
      </c>
      <c r="N77" s="18">
        <f t="shared" si="49"/>
        <v>30</v>
      </c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>
        <v>30</v>
      </c>
      <c r="AG77" s="100">
        <v>15</v>
      </c>
      <c r="AH77" s="100">
        <v>30</v>
      </c>
      <c r="AI77" s="100"/>
      <c r="AJ77" s="100"/>
      <c r="AK77" s="100"/>
      <c r="AL77" s="100"/>
      <c r="AM77" s="20"/>
      <c r="AN77" s="20"/>
      <c r="AO77" s="20"/>
      <c r="AP77" s="20"/>
      <c r="AQ77" s="20">
        <v>3</v>
      </c>
      <c r="AR77" s="20"/>
      <c r="AS77" s="100">
        <v>2</v>
      </c>
      <c r="AT77" s="100">
        <v>3</v>
      </c>
      <c r="AU77" s="100"/>
      <c r="AV77" s="100">
        <v>3</v>
      </c>
    </row>
    <row r="78" spans="1:48" s="11" customFormat="1" ht="34.5">
      <c r="A78" s="15" t="s">
        <v>2</v>
      </c>
      <c r="B78" s="16" t="s">
        <v>147</v>
      </c>
      <c r="C78" s="17" t="s">
        <v>116</v>
      </c>
      <c r="D78" s="104">
        <f t="shared" si="43"/>
        <v>3</v>
      </c>
      <c r="E78" s="18">
        <f t="shared" si="44"/>
        <v>75</v>
      </c>
      <c r="F78" s="18">
        <f t="shared" si="45"/>
        <v>45</v>
      </c>
      <c r="G78" s="19">
        <f t="shared" si="46"/>
        <v>0</v>
      </c>
      <c r="H78" s="19">
        <f t="shared" si="47"/>
        <v>30</v>
      </c>
      <c r="I78" s="20"/>
      <c r="J78" s="20">
        <v>30</v>
      </c>
      <c r="K78" s="20"/>
      <c r="L78" s="20"/>
      <c r="M78" s="19">
        <f t="shared" si="48"/>
        <v>15</v>
      </c>
      <c r="N78" s="18">
        <f t="shared" si="49"/>
        <v>30</v>
      </c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>
        <v>30</v>
      </c>
      <c r="AG78" s="100">
        <v>15</v>
      </c>
      <c r="AH78" s="100">
        <v>30</v>
      </c>
      <c r="AI78" s="100"/>
      <c r="AJ78" s="100"/>
      <c r="AK78" s="100"/>
      <c r="AL78" s="100"/>
      <c r="AM78" s="20"/>
      <c r="AN78" s="20"/>
      <c r="AO78" s="20"/>
      <c r="AP78" s="20"/>
      <c r="AQ78" s="20">
        <v>3</v>
      </c>
      <c r="AR78" s="20"/>
      <c r="AS78" s="100">
        <v>2</v>
      </c>
      <c r="AT78" s="100">
        <v>3</v>
      </c>
      <c r="AU78" s="100"/>
      <c r="AV78" s="100">
        <v>3</v>
      </c>
    </row>
    <row r="79" spans="1:48" s="11" customFormat="1" ht="34.5">
      <c r="A79" s="15" t="s">
        <v>1</v>
      </c>
      <c r="B79" s="16" t="s">
        <v>148</v>
      </c>
      <c r="C79" s="17" t="s">
        <v>116</v>
      </c>
      <c r="D79" s="104">
        <f t="shared" si="43"/>
        <v>4</v>
      </c>
      <c r="E79" s="18">
        <f t="shared" si="44"/>
        <v>100</v>
      </c>
      <c r="F79" s="18">
        <f t="shared" si="45"/>
        <v>55</v>
      </c>
      <c r="G79" s="19">
        <f t="shared" si="46"/>
        <v>0</v>
      </c>
      <c r="H79" s="19">
        <f t="shared" si="47"/>
        <v>45</v>
      </c>
      <c r="I79" s="20"/>
      <c r="J79" s="20">
        <v>45</v>
      </c>
      <c r="K79" s="20"/>
      <c r="L79" s="20"/>
      <c r="M79" s="19">
        <f t="shared" si="48"/>
        <v>10</v>
      </c>
      <c r="N79" s="18">
        <f t="shared" si="49"/>
        <v>45</v>
      </c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>
        <v>45</v>
      </c>
      <c r="AG79" s="100">
        <v>10</v>
      </c>
      <c r="AH79" s="100">
        <v>45</v>
      </c>
      <c r="AI79" s="100"/>
      <c r="AJ79" s="100"/>
      <c r="AK79" s="100"/>
      <c r="AL79" s="100"/>
      <c r="AM79" s="20"/>
      <c r="AN79" s="20"/>
      <c r="AO79" s="20"/>
      <c r="AP79" s="20"/>
      <c r="AQ79" s="20">
        <v>4</v>
      </c>
      <c r="AR79" s="20"/>
      <c r="AS79" s="100">
        <v>2</v>
      </c>
      <c r="AT79" s="100">
        <v>4</v>
      </c>
      <c r="AU79" s="100"/>
      <c r="AV79" s="100">
        <v>4</v>
      </c>
    </row>
    <row r="80" spans="1:48" s="11" customFormat="1" ht="48.75">
      <c r="A80" s="15" t="s">
        <v>0</v>
      </c>
      <c r="B80" s="28" t="s">
        <v>149</v>
      </c>
      <c r="C80" s="17" t="s">
        <v>124</v>
      </c>
      <c r="D80" s="104">
        <f t="shared" si="43"/>
        <v>4</v>
      </c>
      <c r="E80" s="18">
        <f t="shared" si="44"/>
        <v>100</v>
      </c>
      <c r="F80" s="18">
        <f t="shared" si="45"/>
        <v>45</v>
      </c>
      <c r="G80" s="19">
        <f t="shared" si="46"/>
        <v>0</v>
      </c>
      <c r="H80" s="19">
        <f t="shared" si="47"/>
        <v>30</v>
      </c>
      <c r="I80" s="20"/>
      <c r="J80" s="20"/>
      <c r="K80" s="20">
        <v>30</v>
      </c>
      <c r="L80" s="20"/>
      <c r="M80" s="19">
        <f t="shared" si="48"/>
        <v>15</v>
      </c>
      <c r="N80" s="18">
        <f t="shared" si="49"/>
        <v>55</v>
      </c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>
        <v>30</v>
      </c>
      <c r="AK80" s="100">
        <v>15</v>
      </c>
      <c r="AL80" s="100">
        <v>55</v>
      </c>
      <c r="AM80" s="20"/>
      <c r="AN80" s="20"/>
      <c r="AO80" s="20"/>
      <c r="AP80" s="20"/>
      <c r="AQ80" s="20"/>
      <c r="AR80" s="20">
        <v>4</v>
      </c>
      <c r="AS80" s="100">
        <v>2</v>
      </c>
      <c r="AT80" s="100">
        <v>4</v>
      </c>
      <c r="AU80" s="100"/>
      <c r="AV80" s="100">
        <v>4</v>
      </c>
    </row>
    <row r="81" spans="1:48" s="11" customFormat="1" ht="48.75">
      <c r="A81" s="15" t="s">
        <v>10</v>
      </c>
      <c r="B81" s="16" t="s">
        <v>150</v>
      </c>
      <c r="C81" s="23" t="s">
        <v>124</v>
      </c>
      <c r="D81" s="104">
        <f t="shared" si="43"/>
        <v>2</v>
      </c>
      <c r="E81" s="18">
        <f t="shared" si="44"/>
        <v>50</v>
      </c>
      <c r="F81" s="18">
        <f t="shared" si="45"/>
        <v>25</v>
      </c>
      <c r="G81" s="19">
        <f t="shared" si="46"/>
        <v>0</v>
      </c>
      <c r="H81" s="19">
        <f t="shared" si="47"/>
        <v>15</v>
      </c>
      <c r="I81" s="20"/>
      <c r="J81" s="20">
        <v>15</v>
      </c>
      <c r="K81" s="20"/>
      <c r="L81" s="20"/>
      <c r="M81" s="19">
        <f t="shared" si="48"/>
        <v>10</v>
      </c>
      <c r="N81" s="18">
        <f t="shared" si="49"/>
        <v>25</v>
      </c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>
        <v>15</v>
      </c>
      <c r="AK81" s="100">
        <v>10</v>
      </c>
      <c r="AL81" s="100">
        <v>25</v>
      </c>
      <c r="AM81" s="20"/>
      <c r="AN81" s="20"/>
      <c r="AO81" s="20"/>
      <c r="AP81" s="20"/>
      <c r="AQ81" s="20"/>
      <c r="AR81" s="20">
        <v>2</v>
      </c>
      <c r="AS81" s="100">
        <v>1</v>
      </c>
      <c r="AT81" s="100">
        <v>2</v>
      </c>
      <c r="AU81" s="100"/>
      <c r="AV81" s="100">
        <v>2</v>
      </c>
    </row>
    <row r="82" spans="1:48" s="11" customFormat="1" ht="34.5">
      <c r="A82" s="9" t="s">
        <v>151</v>
      </c>
      <c r="B82" s="12" t="s">
        <v>139</v>
      </c>
      <c r="C82" s="29"/>
      <c r="D82" s="92">
        <f>SUM(D83:D89)</f>
        <v>24</v>
      </c>
      <c r="E82" s="13">
        <f>SUM(E83:E89)</f>
        <v>600</v>
      </c>
      <c r="F82" s="13">
        <f aca="true" t="shared" si="50" ref="F82:AV82">SUM(F83:F89)</f>
        <v>325</v>
      </c>
      <c r="G82" s="13">
        <f t="shared" si="50"/>
        <v>0</v>
      </c>
      <c r="H82" s="13">
        <f t="shared" si="50"/>
        <v>240</v>
      </c>
      <c r="I82" s="13">
        <f t="shared" si="50"/>
        <v>0</v>
      </c>
      <c r="J82" s="13">
        <f t="shared" si="50"/>
        <v>210</v>
      </c>
      <c r="K82" s="13">
        <f t="shared" si="50"/>
        <v>30</v>
      </c>
      <c r="L82" s="13">
        <f t="shared" si="50"/>
        <v>0</v>
      </c>
      <c r="M82" s="13">
        <f t="shared" si="50"/>
        <v>85</v>
      </c>
      <c r="N82" s="13">
        <f t="shared" si="50"/>
        <v>275</v>
      </c>
      <c r="O82" s="13">
        <f t="shared" si="50"/>
        <v>0</v>
      </c>
      <c r="P82" s="13">
        <f t="shared" si="50"/>
        <v>0</v>
      </c>
      <c r="Q82" s="13">
        <f t="shared" si="50"/>
        <v>0</v>
      </c>
      <c r="R82" s="13">
        <f t="shared" si="50"/>
        <v>0</v>
      </c>
      <c r="S82" s="13">
        <f t="shared" si="50"/>
        <v>0</v>
      </c>
      <c r="T82" s="13">
        <f t="shared" si="50"/>
        <v>0</v>
      </c>
      <c r="U82" s="13">
        <f t="shared" si="50"/>
        <v>0</v>
      </c>
      <c r="V82" s="13">
        <f t="shared" si="50"/>
        <v>0</v>
      </c>
      <c r="W82" s="13">
        <f t="shared" si="50"/>
        <v>0</v>
      </c>
      <c r="X82" s="13">
        <f t="shared" si="50"/>
        <v>0</v>
      </c>
      <c r="Y82" s="13">
        <f t="shared" si="50"/>
        <v>0</v>
      </c>
      <c r="Z82" s="13">
        <f t="shared" si="50"/>
        <v>0</v>
      </c>
      <c r="AA82" s="13">
        <f t="shared" si="50"/>
        <v>0</v>
      </c>
      <c r="AB82" s="13">
        <f t="shared" si="50"/>
        <v>0</v>
      </c>
      <c r="AC82" s="13">
        <f t="shared" si="50"/>
        <v>0</v>
      </c>
      <c r="AD82" s="13">
        <f t="shared" si="50"/>
        <v>0</v>
      </c>
      <c r="AE82" s="13">
        <f t="shared" si="50"/>
        <v>0</v>
      </c>
      <c r="AF82" s="13">
        <f t="shared" si="50"/>
        <v>150</v>
      </c>
      <c r="AG82" s="13">
        <f t="shared" si="50"/>
        <v>50</v>
      </c>
      <c r="AH82" s="13">
        <f t="shared" si="50"/>
        <v>150</v>
      </c>
      <c r="AI82" s="13">
        <f t="shared" si="50"/>
        <v>0</v>
      </c>
      <c r="AJ82" s="13">
        <f t="shared" si="50"/>
        <v>90</v>
      </c>
      <c r="AK82" s="13">
        <f t="shared" si="50"/>
        <v>35</v>
      </c>
      <c r="AL82" s="13">
        <f t="shared" si="50"/>
        <v>125</v>
      </c>
      <c r="AM82" s="13">
        <f t="shared" si="50"/>
        <v>0</v>
      </c>
      <c r="AN82" s="13">
        <f t="shared" si="50"/>
        <v>0</v>
      </c>
      <c r="AO82" s="13">
        <f t="shared" si="50"/>
        <v>0</v>
      </c>
      <c r="AP82" s="13">
        <f t="shared" si="50"/>
        <v>0</v>
      </c>
      <c r="AQ82" s="13">
        <f t="shared" si="50"/>
        <v>14</v>
      </c>
      <c r="AR82" s="13">
        <f t="shared" si="50"/>
        <v>10</v>
      </c>
      <c r="AS82" s="13">
        <f t="shared" si="50"/>
        <v>13</v>
      </c>
      <c r="AT82" s="13">
        <f t="shared" si="50"/>
        <v>24</v>
      </c>
      <c r="AU82" s="13">
        <f t="shared" si="50"/>
        <v>0</v>
      </c>
      <c r="AV82" s="13">
        <f t="shared" si="50"/>
        <v>24</v>
      </c>
    </row>
    <row r="83" spans="1:48" s="11" customFormat="1" ht="34.5">
      <c r="A83" s="15" t="s">
        <v>5</v>
      </c>
      <c r="B83" s="16" t="s">
        <v>71</v>
      </c>
      <c r="C83" s="17" t="s">
        <v>116</v>
      </c>
      <c r="D83" s="91">
        <f>SUM(AM83:AR83)</f>
        <v>3</v>
      </c>
      <c r="E83" s="18">
        <f aca="true" t="shared" si="51" ref="E83:E89">SUM(F83,N83)</f>
        <v>75</v>
      </c>
      <c r="F83" s="18">
        <f aca="true" t="shared" si="52" ref="F83:F89">SUM(G83,H83,M83)</f>
        <v>45</v>
      </c>
      <c r="G83" s="19">
        <f aca="true" t="shared" si="53" ref="G83:G89">SUM(O83,S83,W83,AA83,AE83,AI83)</f>
        <v>0</v>
      </c>
      <c r="H83" s="19">
        <f aca="true" t="shared" si="54" ref="H83:H89">SUM(P83,T83,X83,AB83,AF83,AJ83)</f>
        <v>30</v>
      </c>
      <c r="I83" s="20"/>
      <c r="J83" s="20"/>
      <c r="K83" s="20">
        <v>30</v>
      </c>
      <c r="L83" s="20"/>
      <c r="M83" s="19">
        <f aca="true" t="shared" si="55" ref="M83:M89">SUM(Q83,U83,Y83,AC83,AG83,AK83)</f>
        <v>15</v>
      </c>
      <c r="N83" s="18">
        <f aca="true" t="shared" si="56" ref="N83:N89">SUM(R83,V83,Z83,AD83,AH83,AL83)</f>
        <v>30</v>
      </c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>
        <v>30</v>
      </c>
      <c r="AG83" s="100">
        <v>15</v>
      </c>
      <c r="AH83" s="100">
        <v>30</v>
      </c>
      <c r="AI83" s="100"/>
      <c r="AJ83" s="100"/>
      <c r="AK83" s="100"/>
      <c r="AL83" s="100"/>
      <c r="AM83" s="20"/>
      <c r="AN83" s="20"/>
      <c r="AO83" s="20"/>
      <c r="AP83" s="20"/>
      <c r="AQ83" s="20">
        <v>3</v>
      </c>
      <c r="AR83" s="20"/>
      <c r="AS83" s="100">
        <v>2</v>
      </c>
      <c r="AT83" s="100">
        <v>3</v>
      </c>
      <c r="AU83" s="100"/>
      <c r="AV83" s="100">
        <v>3</v>
      </c>
    </row>
    <row r="84" spans="1:48" s="11" customFormat="1" ht="34.5">
      <c r="A84" s="15" t="s">
        <v>4</v>
      </c>
      <c r="B84" s="16" t="s">
        <v>72</v>
      </c>
      <c r="C84" s="17" t="s">
        <v>124</v>
      </c>
      <c r="D84" s="91">
        <f aca="true" t="shared" si="57" ref="D84:D89">SUM(AM84:AR84)</f>
        <v>4</v>
      </c>
      <c r="E84" s="18">
        <f t="shared" si="51"/>
        <v>100</v>
      </c>
      <c r="F84" s="18">
        <f t="shared" si="52"/>
        <v>55</v>
      </c>
      <c r="G84" s="19">
        <f t="shared" si="53"/>
        <v>0</v>
      </c>
      <c r="H84" s="19">
        <f t="shared" si="54"/>
        <v>45</v>
      </c>
      <c r="I84" s="20"/>
      <c r="J84" s="20">
        <v>45</v>
      </c>
      <c r="K84" s="20"/>
      <c r="L84" s="20"/>
      <c r="M84" s="19">
        <f t="shared" si="55"/>
        <v>10</v>
      </c>
      <c r="N84" s="18">
        <f t="shared" si="56"/>
        <v>45</v>
      </c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>
        <v>45</v>
      </c>
      <c r="AK84" s="100">
        <v>10</v>
      </c>
      <c r="AL84" s="100">
        <v>45</v>
      </c>
      <c r="AM84" s="20"/>
      <c r="AN84" s="20"/>
      <c r="AO84" s="20"/>
      <c r="AP84" s="20"/>
      <c r="AQ84" s="20"/>
      <c r="AR84" s="20">
        <v>4</v>
      </c>
      <c r="AS84" s="100">
        <v>2</v>
      </c>
      <c r="AT84" s="100">
        <v>4</v>
      </c>
      <c r="AU84" s="100"/>
      <c r="AV84" s="100">
        <v>4</v>
      </c>
    </row>
    <row r="85" spans="1:48" s="11" customFormat="1" ht="34.5">
      <c r="A85" s="15" t="s">
        <v>3</v>
      </c>
      <c r="B85" s="16" t="s">
        <v>73</v>
      </c>
      <c r="C85" s="17" t="s">
        <v>124</v>
      </c>
      <c r="D85" s="91">
        <f t="shared" si="57"/>
        <v>4</v>
      </c>
      <c r="E85" s="18">
        <f t="shared" si="51"/>
        <v>100</v>
      </c>
      <c r="F85" s="18">
        <f t="shared" si="52"/>
        <v>45</v>
      </c>
      <c r="G85" s="19">
        <f t="shared" si="53"/>
        <v>0</v>
      </c>
      <c r="H85" s="19">
        <f t="shared" si="54"/>
        <v>30</v>
      </c>
      <c r="I85" s="20"/>
      <c r="J85" s="20">
        <v>30</v>
      </c>
      <c r="K85" s="20"/>
      <c r="L85" s="20"/>
      <c r="M85" s="19">
        <f t="shared" si="55"/>
        <v>15</v>
      </c>
      <c r="N85" s="18">
        <f t="shared" si="56"/>
        <v>55</v>
      </c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>
        <v>30</v>
      </c>
      <c r="AK85" s="100">
        <v>15</v>
      </c>
      <c r="AL85" s="100">
        <v>55</v>
      </c>
      <c r="AM85" s="20"/>
      <c r="AN85" s="20"/>
      <c r="AO85" s="20"/>
      <c r="AP85" s="20"/>
      <c r="AQ85" s="20"/>
      <c r="AR85" s="20">
        <v>4</v>
      </c>
      <c r="AS85" s="100">
        <v>2</v>
      </c>
      <c r="AT85" s="100">
        <v>4</v>
      </c>
      <c r="AU85" s="100"/>
      <c r="AV85" s="100">
        <v>4</v>
      </c>
    </row>
    <row r="86" spans="1:48" s="11" customFormat="1" ht="34.5">
      <c r="A86" s="15" t="s">
        <v>2</v>
      </c>
      <c r="B86" s="16" t="s">
        <v>74</v>
      </c>
      <c r="C86" s="17" t="s">
        <v>116</v>
      </c>
      <c r="D86" s="91">
        <f t="shared" si="57"/>
        <v>3</v>
      </c>
      <c r="E86" s="18">
        <f t="shared" si="51"/>
        <v>75</v>
      </c>
      <c r="F86" s="18">
        <f t="shared" si="52"/>
        <v>45</v>
      </c>
      <c r="G86" s="19">
        <f t="shared" si="53"/>
        <v>0</v>
      </c>
      <c r="H86" s="19">
        <f t="shared" si="54"/>
        <v>30</v>
      </c>
      <c r="I86" s="20"/>
      <c r="J86" s="20">
        <v>30</v>
      </c>
      <c r="K86" s="20"/>
      <c r="L86" s="20"/>
      <c r="M86" s="19">
        <f t="shared" si="55"/>
        <v>15</v>
      </c>
      <c r="N86" s="18">
        <f t="shared" si="56"/>
        <v>30</v>
      </c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>
        <v>30</v>
      </c>
      <c r="AG86" s="100">
        <v>15</v>
      </c>
      <c r="AH86" s="100">
        <v>30</v>
      </c>
      <c r="AI86" s="100"/>
      <c r="AJ86" s="100"/>
      <c r="AK86" s="100"/>
      <c r="AL86" s="100"/>
      <c r="AM86" s="20"/>
      <c r="AN86" s="20"/>
      <c r="AO86" s="20"/>
      <c r="AP86" s="20"/>
      <c r="AQ86" s="20">
        <v>3</v>
      </c>
      <c r="AR86" s="20"/>
      <c r="AS86" s="100">
        <v>2</v>
      </c>
      <c r="AT86" s="100">
        <v>3</v>
      </c>
      <c r="AU86" s="100"/>
      <c r="AV86" s="100">
        <v>3</v>
      </c>
    </row>
    <row r="87" spans="1:48" s="11" customFormat="1" ht="34.5">
      <c r="A87" s="15" t="s">
        <v>1</v>
      </c>
      <c r="B87" s="16" t="s">
        <v>75</v>
      </c>
      <c r="C87" s="17" t="s">
        <v>116</v>
      </c>
      <c r="D87" s="91">
        <f t="shared" si="57"/>
        <v>4</v>
      </c>
      <c r="E87" s="18">
        <f t="shared" si="51"/>
        <v>100</v>
      </c>
      <c r="F87" s="18">
        <f t="shared" si="52"/>
        <v>55</v>
      </c>
      <c r="G87" s="19">
        <f t="shared" si="53"/>
        <v>0</v>
      </c>
      <c r="H87" s="19">
        <f t="shared" si="54"/>
        <v>45</v>
      </c>
      <c r="I87" s="20"/>
      <c r="J87" s="20">
        <v>45</v>
      </c>
      <c r="K87" s="20"/>
      <c r="L87" s="20"/>
      <c r="M87" s="19">
        <f t="shared" si="55"/>
        <v>10</v>
      </c>
      <c r="N87" s="18">
        <f t="shared" si="56"/>
        <v>45</v>
      </c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>
        <v>45</v>
      </c>
      <c r="AG87" s="100">
        <v>10</v>
      </c>
      <c r="AH87" s="100">
        <v>45</v>
      </c>
      <c r="AI87" s="100"/>
      <c r="AJ87" s="100"/>
      <c r="AK87" s="100"/>
      <c r="AL87" s="100"/>
      <c r="AM87" s="20"/>
      <c r="AN87" s="20"/>
      <c r="AO87" s="20"/>
      <c r="AP87" s="20"/>
      <c r="AQ87" s="20">
        <v>4</v>
      </c>
      <c r="AR87" s="20"/>
      <c r="AS87" s="100">
        <v>2</v>
      </c>
      <c r="AT87" s="100">
        <v>4</v>
      </c>
      <c r="AU87" s="100"/>
      <c r="AV87" s="100">
        <v>4</v>
      </c>
    </row>
    <row r="88" spans="1:48" s="11" customFormat="1" ht="34.5">
      <c r="A88" s="15" t="s">
        <v>0</v>
      </c>
      <c r="B88" s="16" t="s">
        <v>76</v>
      </c>
      <c r="C88" s="17" t="s">
        <v>116</v>
      </c>
      <c r="D88" s="91">
        <f t="shared" si="57"/>
        <v>4</v>
      </c>
      <c r="E88" s="18">
        <f t="shared" si="51"/>
        <v>100</v>
      </c>
      <c r="F88" s="18">
        <f t="shared" si="52"/>
        <v>55</v>
      </c>
      <c r="G88" s="19">
        <f t="shared" si="53"/>
        <v>0</v>
      </c>
      <c r="H88" s="19">
        <f t="shared" si="54"/>
        <v>45</v>
      </c>
      <c r="I88" s="20"/>
      <c r="J88" s="20">
        <v>45</v>
      </c>
      <c r="K88" s="20"/>
      <c r="L88" s="20"/>
      <c r="M88" s="19">
        <f t="shared" si="55"/>
        <v>10</v>
      </c>
      <c r="N88" s="18">
        <f t="shared" si="56"/>
        <v>45</v>
      </c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>
        <v>45</v>
      </c>
      <c r="AG88" s="100">
        <v>10</v>
      </c>
      <c r="AH88" s="100">
        <v>45</v>
      </c>
      <c r="AI88" s="100"/>
      <c r="AJ88" s="100"/>
      <c r="AK88" s="100"/>
      <c r="AL88" s="100"/>
      <c r="AM88" s="20"/>
      <c r="AN88" s="20"/>
      <c r="AO88" s="20"/>
      <c r="AP88" s="20"/>
      <c r="AQ88" s="20">
        <v>4</v>
      </c>
      <c r="AR88" s="20"/>
      <c r="AS88" s="100">
        <v>2</v>
      </c>
      <c r="AT88" s="100">
        <v>4</v>
      </c>
      <c r="AU88" s="100"/>
      <c r="AV88" s="100">
        <v>4</v>
      </c>
    </row>
    <row r="89" spans="1:48" s="11" customFormat="1" ht="60.75" customHeight="1">
      <c r="A89" s="15" t="s">
        <v>10</v>
      </c>
      <c r="B89" s="16" t="s">
        <v>77</v>
      </c>
      <c r="C89" s="23" t="s">
        <v>124</v>
      </c>
      <c r="D89" s="91">
        <f t="shared" si="57"/>
        <v>2</v>
      </c>
      <c r="E89" s="18">
        <f t="shared" si="51"/>
        <v>50</v>
      </c>
      <c r="F89" s="18">
        <f t="shared" si="52"/>
        <v>25</v>
      </c>
      <c r="G89" s="19">
        <f t="shared" si="53"/>
        <v>0</v>
      </c>
      <c r="H89" s="19">
        <f t="shared" si="54"/>
        <v>15</v>
      </c>
      <c r="I89" s="20"/>
      <c r="J89" s="20">
        <v>15</v>
      </c>
      <c r="K89" s="20"/>
      <c r="L89" s="20"/>
      <c r="M89" s="19">
        <f t="shared" si="55"/>
        <v>10</v>
      </c>
      <c r="N89" s="18">
        <f t="shared" si="56"/>
        <v>25</v>
      </c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>
        <v>15</v>
      </c>
      <c r="AK89" s="100">
        <v>10</v>
      </c>
      <c r="AL89" s="100">
        <v>25</v>
      </c>
      <c r="AM89" s="20"/>
      <c r="AN89" s="20"/>
      <c r="AO89" s="20"/>
      <c r="AP89" s="20"/>
      <c r="AQ89" s="20"/>
      <c r="AR89" s="20">
        <v>2</v>
      </c>
      <c r="AS89" s="100">
        <v>1</v>
      </c>
      <c r="AT89" s="100">
        <v>2</v>
      </c>
      <c r="AU89" s="100"/>
      <c r="AV89" s="100">
        <v>2</v>
      </c>
    </row>
    <row r="90" spans="1:48" s="11" customFormat="1" ht="34.5">
      <c r="A90" s="150" t="s">
        <v>140</v>
      </c>
      <c r="B90" s="151"/>
      <c r="C90" s="152"/>
      <c r="D90" s="142">
        <f aca="true" t="shared" si="58" ref="D90:AV90">SUM(D8,D17,D30,D58)</f>
        <v>180</v>
      </c>
      <c r="E90" s="147">
        <f t="shared" si="58"/>
        <v>4740</v>
      </c>
      <c r="F90" s="147">
        <f t="shared" si="58"/>
        <v>2265</v>
      </c>
      <c r="G90" s="147">
        <f t="shared" si="58"/>
        <v>350</v>
      </c>
      <c r="H90" s="147">
        <f t="shared" si="58"/>
        <v>1480</v>
      </c>
      <c r="I90" s="147">
        <f t="shared" si="58"/>
        <v>270</v>
      </c>
      <c r="J90" s="147">
        <f t="shared" si="58"/>
        <v>625</v>
      </c>
      <c r="K90" s="147">
        <f t="shared" si="58"/>
        <v>105</v>
      </c>
      <c r="L90" s="147">
        <f t="shared" si="58"/>
        <v>480</v>
      </c>
      <c r="M90" s="147">
        <f t="shared" si="58"/>
        <v>435</v>
      </c>
      <c r="N90" s="147">
        <f t="shared" si="58"/>
        <v>2475</v>
      </c>
      <c r="O90" s="18">
        <f t="shared" si="58"/>
        <v>120</v>
      </c>
      <c r="P90" s="18">
        <f t="shared" si="58"/>
        <v>150</v>
      </c>
      <c r="Q90" s="18">
        <f t="shared" si="58"/>
        <v>105</v>
      </c>
      <c r="R90" s="18">
        <f t="shared" si="58"/>
        <v>435</v>
      </c>
      <c r="S90" s="18">
        <f t="shared" si="58"/>
        <v>125</v>
      </c>
      <c r="T90" s="18">
        <f t="shared" si="58"/>
        <v>175</v>
      </c>
      <c r="U90" s="18">
        <f t="shared" si="58"/>
        <v>90</v>
      </c>
      <c r="V90" s="18">
        <f t="shared" si="58"/>
        <v>450</v>
      </c>
      <c r="W90" s="18">
        <f t="shared" si="58"/>
        <v>45</v>
      </c>
      <c r="X90" s="18">
        <f t="shared" si="58"/>
        <v>270</v>
      </c>
      <c r="Y90" s="18">
        <f t="shared" si="58"/>
        <v>65</v>
      </c>
      <c r="Z90" s="18">
        <f t="shared" si="58"/>
        <v>390</v>
      </c>
      <c r="AA90" s="18">
        <f t="shared" si="58"/>
        <v>45</v>
      </c>
      <c r="AB90" s="18">
        <f t="shared" si="58"/>
        <v>285</v>
      </c>
      <c r="AC90" s="18">
        <f t="shared" si="58"/>
        <v>55</v>
      </c>
      <c r="AD90" s="18">
        <f t="shared" si="58"/>
        <v>395</v>
      </c>
      <c r="AE90" s="18">
        <f t="shared" si="58"/>
        <v>0</v>
      </c>
      <c r="AF90" s="18">
        <f t="shared" si="58"/>
        <v>330</v>
      </c>
      <c r="AG90" s="18">
        <f t="shared" si="58"/>
        <v>60</v>
      </c>
      <c r="AH90" s="18">
        <f t="shared" si="58"/>
        <v>380</v>
      </c>
      <c r="AI90" s="18">
        <f t="shared" si="58"/>
        <v>15</v>
      </c>
      <c r="AJ90" s="18">
        <f t="shared" si="58"/>
        <v>270</v>
      </c>
      <c r="AK90" s="18">
        <f t="shared" si="58"/>
        <v>60</v>
      </c>
      <c r="AL90" s="18">
        <f t="shared" si="58"/>
        <v>425</v>
      </c>
      <c r="AM90" s="18">
        <f t="shared" si="58"/>
        <v>30</v>
      </c>
      <c r="AN90" s="18">
        <f t="shared" si="58"/>
        <v>30</v>
      </c>
      <c r="AO90" s="18">
        <f t="shared" si="58"/>
        <v>30</v>
      </c>
      <c r="AP90" s="18">
        <f t="shared" si="58"/>
        <v>30</v>
      </c>
      <c r="AQ90" s="18">
        <f t="shared" si="58"/>
        <v>30</v>
      </c>
      <c r="AR90" s="18">
        <f t="shared" si="58"/>
        <v>30</v>
      </c>
      <c r="AS90" s="147">
        <f t="shared" si="58"/>
        <v>90</v>
      </c>
      <c r="AT90" s="147">
        <f t="shared" si="58"/>
        <v>134</v>
      </c>
      <c r="AU90" s="147">
        <f t="shared" si="58"/>
        <v>27</v>
      </c>
      <c r="AV90" s="147">
        <f t="shared" si="58"/>
        <v>82</v>
      </c>
    </row>
    <row r="91" spans="1:48" s="11" customFormat="1" ht="34.5">
      <c r="A91" s="153"/>
      <c r="B91" s="154"/>
      <c r="C91" s="155"/>
      <c r="D91" s="143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>
        <f>SUM(O90:R90)</f>
        <v>810</v>
      </c>
      <c r="P91" s="147"/>
      <c r="Q91" s="147"/>
      <c r="R91" s="147"/>
      <c r="S91" s="147">
        <f>SUM(S90:V90)</f>
        <v>840</v>
      </c>
      <c r="T91" s="147"/>
      <c r="U91" s="147"/>
      <c r="V91" s="147"/>
      <c r="W91" s="147">
        <f>SUM(W90:Z90)</f>
        <v>770</v>
      </c>
      <c r="X91" s="147"/>
      <c r="Y91" s="147"/>
      <c r="Z91" s="147"/>
      <c r="AA91" s="147">
        <f>SUM(AA90:AD90)</f>
        <v>780</v>
      </c>
      <c r="AB91" s="147"/>
      <c r="AC91" s="147"/>
      <c r="AD91" s="147"/>
      <c r="AE91" s="147">
        <f>SUM(AE90:AH90)</f>
        <v>770</v>
      </c>
      <c r="AF91" s="147"/>
      <c r="AG91" s="147"/>
      <c r="AH91" s="147"/>
      <c r="AI91" s="147">
        <f>SUM(AI90:AL90)</f>
        <v>770</v>
      </c>
      <c r="AJ91" s="147"/>
      <c r="AK91" s="147"/>
      <c r="AL91" s="147"/>
      <c r="AM91" s="147">
        <f>SUM(AM90:AR90)</f>
        <v>180</v>
      </c>
      <c r="AN91" s="147"/>
      <c r="AO91" s="147"/>
      <c r="AP91" s="147"/>
      <c r="AQ91" s="147"/>
      <c r="AR91" s="147"/>
      <c r="AS91" s="147"/>
      <c r="AT91" s="147"/>
      <c r="AU91" s="147"/>
      <c r="AV91" s="147"/>
    </row>
    <row r="92" spans="1:48" s="11" customFormat="1" ht="34.5">
      <c r="A92" s="167" t="s">
        <v>141</v>
      </c>
      <c r="B92" s="168"/>
      <c r="C92" s="169"/>
      <c r="D92" s="142">
        <f aca="true" t="shared" si="59" ref="D92:AV92">SUM(D8,D17,D30,D66)</f>
        <v>180</v>
      </c>
      <c r="E92" s="148">
        <f t="shared" si="59"/>
        <v>4740</v>
      </c>
      <c r="F92" s="148">
        <f t="shared" si="59"/>
        <v>2265</v>
      </c>
      <c r="G92" s="148">
        <f t="shared" si="59"/>
        <v>350</v>
      </c>
      <c r="H92" s="148">
        <f t="shared" si="59"/>
        <v>1480</v>
      </c>
      <c r="I92" s="148">
        <f t="shared" si="59"/>
        <v>270</v>
      </c>
      <c r="J92" s="148">
        <f t="shared" si="59"/>
        <v>640</v>
      </c>
      <c r="K92" s="148">
        <f t="shared" si="59"/>
        <v>90</v>
      </c>
      <c r="L92" s="148">
        <f t="shared" si="59"/>
        <v>480</v>
      </c>
      <c r="M92" s="148">
        <f t="shared" si="59"/>
        <v>435</v>
      </c>
      <c r="N92" s="148">
        <f t="shared" si="59"/>
        <v>2475</v>
      </c>
      <c r="O92" s="18">
        <f t="shared" si="59"/>
        <v>120</v>
      </c>
      <c r="P92" s="18">
        <f t="shared" si="59"/>
        <v>150</v>
      </c>
      <c r="Q92" s="18">
        <f t="shared" si="59"/>
        <v>105</v>
      </c>
      <c r="R92" s="18">
        <f t="shared" si="59"/>
        <v>435</v>
      </c>
      <c r="S92" s="18">
        <f t="shared" si="59"/>
        <v>125</v>
      </c>
      <c r="T92" s="18">
        <f t="shared" si="59"/>
        <v>175</v>
      </c>
      <c r="U92" s="18">
        <f t="shared" si="59"/>
        <v>90</v>
      </c>
      <c r="V92" s="18">
        <f t="shared" si="59"/>
        <v>450</v>
      </c>
      <c r="W92" s="18">
        <f t="shared" si="59"/>
        <v>45</v>
      </c>
      <c r="X92" s="18">
        <f t="shared" si="59"/>
        <v>270</v>
      </c>
      <c r="Y92" s="18">
        <f t="shared" si="59"/>
        <v>65</v>
      </c>
      <c r="Z92" s="18">
        <f t="shared" si="59"/>
        <v>390</v>
      </c>
      <c r="AA92" s="18">
        <f t="shared" si="59"/>
        <v>45</v>
      </c>
      <c r="AB92" s="18">
        <f t="shared" si="59"/>
        <v>285</v>
      </c>
      <c r="AC92" s="18">
        <f t="shared" si="59"/>
        <v>55</v>
      </c>
      <c r="AD92" s="18">
        <f t="shared" si="59"/>
        <v>395</v>
      </c>
      <c r="AE92" s="18">
        <f t="shared" si="59"/>
        <v>0</v>
      </c>
      <c r="AF92" s="18">
        <f t="shared" si="59"/>
        <v>330</v>
      </c>
      <c r="AG92" s="18">
        <f t="shared" si="59"/>
        <v>60</v>
      </c>
      <c r="AH92" s="18">
        <f t="shared" si="59"/>
        <v>380</v>
      </c>
      <c r="AI92" s="18">
        <f t="shared" si="59"/>
        <v>15</v>
      </c>
      <c r="AJ92" s="18">
        <f t="shared" si="59"/>
        <v>270</v>
      </c>
      <c r="AK92" s="18">
        <f t="shared" si="59"/>
        <v>60</v>
      </c>
      <c r="AL92" s="18">
        <f t="shared" si="59"/>
        <v>425</v>
      </c>
      <c r="AM92" s="18">
        <f t="shared" si="59"/>
        <v>30</v>
      </c>
      <c r="AN92" s="18">
        <f t="shared" si="59"/>
        <v>30</v>
      </c>
      <c r="AO92" s="18">
        <f t="shared" si="59"/>
        <v>30</v>
      </c>
      <c r="AP92" s="18">
        <f t="shared" si="59"/>
        <v>30</v>
      </c>
      <c r="AQ92" s="18">
        <f t="shared" si="59"/>
        <v>30</v>
      </c>
      <c r="AR92" s="18">
        <f t="shared" si="59"/>
        <v>30</v>
      </c>
      <c r="AS92" s="148">
        <f t="shared" si="59"/>
        <v>90</v>
      </c>
      <c r="AT92" s="148">
        <f t="shared" si="59"/>
        <v>134</v>
      </c>
      <c r="AU92" s="148">
        <f t="shared" si="59"/>
        <v>27</v>
      </c>
      <c r="AV92" s="148">
        <f t="shared" si="59"/>
        <v>82</v>
      </c>
    </row>
    <row r="93" spans="1:48" s="11" customFormat="1" ht="34.5">
      <c r="A93" s="170"/>
      <c r="B93" s="171"/>
      <c r="C93" s="172"/>
      <c r="D93" s="143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56">
        <f>SUM(O92:R92)</f>
        <v>810</v>
      </c>
      <c r="P93" s="157"/>
      <c r="Q93" s="157"/>
      <c r="R93" s="158"/>
      <c r="S93" s="156">
        <f>SUM(S92:V92)</f>
        <v>840</v>
      </c>
      <c r="T93" s="157"/>
      <c r="U93" s="157"/>
      <c r="V93" s="158"/>
      <c r="W93" s="156">
        <f>SUM(W92:Z92)</f>
        <v>770</v>
      </c>
      <c r="X93" s="157"/>
      <c r="Y93" s="157"/>
      <c r="Z93" s="158"/>
      <c r="AA93" s="156">
        <f>SUM(AA92:AD92)</f>
        <v>780</v>
      </c>
      <c r="AB93" s="157"/>
      <c r="AC93" s="157"/>
      <c r="AD93" s="158"/>
      <c r="AE93" s="156">
        <f>SUM(AE92:AH92)</f>
        <v>770</v>
      </c>
      <c r="AF93" s="157"/>
      <c r="AG93" s="157"/>
      <c r="AH93" s="158"/>
      <c r="AI93" s="156">
        <f>SUM(AI92:AL92)</f>
        <v>770</v>
      </c>
      <c r="AJ93" s="157"/>
      <c r="AK93" s="157"/>
      <c r="AL93" s="158"/>
      <c r="AM93" s="156">
        <f>SUM(AM92:AR92)</f>
        <v>180</v>
      </c>
      <c r="AN93" s="157"/>
      <c r="AO93" s="157"/>
      <c r="AP93" s="157"/>
      <c r="AQ93" s="157"/>
      <c r="AR93" s="158"/>
      <c r="AS93" s="149"/>
      <c r="AT93" s="149"/>
      <c r="AU93" s="149"/>
      <c r="AV93" s="149"/>
    </row>
    <row r="94" spans="1:48" s="11" customFormat="1" ht="34.5">
      <c r="A94" s="150" t="s">
        <v>152</v>
      </c>
      <c r="B94" s="151"/>
      <c r="C94" s="152"/>
      <c r="D94" s="142">
        <f aca="true" t="shared" si="60" ref="D94:AV94">SUM(D8,D17,D30,D74)</f>
        <v>180</v>
      </c>
      <c r="E94" s="147">
        <f t="shared" si="60"/>
        <v>4740</v>
      </c>
      <c r="F94" s="147">
        <f t="shared" si="60"/>
        <v>2265</v>
      </c>
      <c r="G94" s="147">
        <f t="shared" si="60"/>
        <v>350</v>
      </c>
      <c r="H94" s="147">
        <f t="shared" si="60"/>
        <v>1480</v>
      </c>
      <c r="I94" s="147">
        <f t="shared" si="60"/>
        <v>270</v>
      </c>
      <c r="J94" s="147">
        <f t="shared" si="60"/>
        <v>640</v>
      </c>
      <c r="K94" s="147">
        <f t="shared" si="60"/>
        <v>90</v>
      </c>
      <c r="L94" s="147">
        <f t="shared" si="60"/>
        <v>480</v>
      </c>
      <c r="M94" s="147">
        <f t="shared" si="60"/>
        <v>435</v>
      </c>
      <c r="N94" s="147">
        <f t="shared" si="60"/>
        <v>2475</v>
      </c>
      <c r="O94" s="18">
        <f t="shared" si="60"/>
        <v>120</v>
      </c>
      <c r="P94" s="18">
        <f t="shared" si="60"/>
        <v>150</v>
      </c>
      <c r="Q94" s="18">
        <f t="shared" si="60"/>
        <v>105</v>
      </c>
      <c r="R94" s="18">
        <f t="shared" si="60"/>
        <v>435</v>
      </c>
      <c r="S94" s="18">
        <f t="shared" si="60"/>
        <v>125</v>
      </c>
      <c r="T94" s="18">
        <f t="shared" si="60"/>
        <v>175</v>
      </c>
      <c r="U94" s="18">
        <f t="shared" si="60"/>
        <v>90</v>
      </c>
      <c r="V94" s="18">
        <f t="shared" si="60"/>
        <v>450</v>
      </c>
      <c r="W94" s="18">
        <f t="shared" si="60"/>
        <v>45</v>
      </c>
      <c r="X94" s="18">
        <f t="shared" si="60"/>
        <v>270</v>
      </c>
      <c r="Y94" s="18">
        <f t="shared" si="60"/>
        <v>65</v>
      </c>
      <c r="Z94" s="18">
        <f t="shared" si="60"/>
        <v>390</v>
      </c>
      <c r="AA94" s="18">
        <f t="shared" si="60"/>
        <v>45</v>
      </c>
      <c r="AB94" s="18">
        <f t="shared" si="60"/>
        <v>285</v>
      </c>
      <c r="AC94" s="18">
        <f t="shared" si="60"/>
        <v>55</v>
      </c>
      <c r="AD94" s="18">
        <f t="shared" si="60"/>
        <v>395</v>
      </c>
      <c r="AE94" s="18">
        <f t="shared" si="60"/>
        <v>0</v>
      </c>
      <c r="AF94" s="18">
        <f t="shared" si="60"/>
        <v>330</v>
      </c>
      <c r="AG94" s="18">
        <f t="shared" si="60"/>
        <v>60</v>
      </c>
      <c r="AH94" s="18">
        <f t="shared" si="60"/>
        <v>380</v>
      </c>
      <c r="AI94" s="18">
        <f t="shared" si="60"/>
        <v>15</v>
      </c>
      <c r="AJ94" s="18">
        <f t="shared" si="60"/>
        <v>270</v>
      </c>
      <c r="AK94" s="18">
        <f t="shared" si="60"/>
        <v>60</v>
      </c>
      <c r="AL94" s="18">
        <f t="shared" si="60"/>
        <v>425</v>
      </c>
      <c r="AM94" s="18">
        <f t="shared" si="60"/>
        <v>30</v>
      </c>
      <c r="AN94" s="18">
        <f t="shared" si="60"/>
        <v>30</v>
      </c>
      <c r="AO94" s="18">
        <f t="shared" si="60"/>
        <v>30</v>
      </c>
      <c r="AP94" s="18">
        <f t="shared" si="60"/>
        <v>30</v>
      </c>
      <c r="AQ94" s="18">
        <f t="shared" si="60"/>
        <v>30</v>
      </c>
      <c r="AR94" s="18">
        <f t="shared" si="60"/>
        <v>30</v>
      </c>
      <c r="AS94" s="147">
        <f t="shared" si="60"/>
        <v>90</v>
      </c>
      <c r="AT94" s="147">
        <f t="shared" si="60"/>
        <v>134</v>
      </c>
      <c r="AU94" s="147">
        <f t="shared" si="60"/>
        <v>27</v>
      </c>
      <c r="AV94" s="147">
        <f t="shared" si="60"/>
        <v>82</v>
      </c>
    </row>
    <row r="95" spans="1:48" s="11" customFormat="1" ht="34.5">
      <c r="A95" s="153"/>
      <c r="B95" s="154"/>
      <c r="C95" s="155"/>
      <c r="D95" s="143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>SUM(O94:R94)</f>
        <v>810</v>
      </c>
      <c r="P95" s="147"/>
      <c r="Q95" s="147"/>
      <c r="R95" s="147"/>
      <c r="S95" s="147">
        <f>SUM(S94:V94)</f>
        <v>840</v>
      </c>
      <c r="T95" s="147"/>
      <c r="U95" s="147"/>
      <c r="V95" s="147"/>
      <c r="W95" s="147">
        <f>SUM(W94:Z94)</f>
        <v>770</v>
      </c>
      <c r="X95" s="147"/>
      <c r="Y95" s="147"/>
      <c r="Z95" s="147"/>
      <c r="AA95" s="147">
        <f>SUM(AA94:AD94)</f>
        <v>780</v>
      </c>
      <c r="AB95" s="147"/>
      <c r="AC95" s="147"/>
      <c r="AD95" s="147"/>
      <c r="AE95" s="147">
        <f>SUM(AE94:AH94)</f>
        <v>770</v>
      </c>
      <c r="AF95" s="147"/>
      <c r="AG95" s="147"/>
      <c r="AH95" s="147"/>
      <c r="AI95" s="147">
        <f>SUM(AI94:AL94)</f>
        <v>770</v>
      </c>
      <c r="AJ95" s="147"/>
      <c r="AK95" s="147"/>
      <c r="AL95" s="147"/>
      <c r="AM95" s="147">
        <f>SUM(AM94:AR94)</f>
        <v>180</v>
      </c>
      <c r="AN95" s="147"/>
      <c r="AO95" s="147"/>
      <c r="AP95" s="147"/>
      <c r="AQ95" s="147"/>
      <c r="AR95" s="147"/>
      <c r="AS95" s="147"/>
      <c r="AT95" s="147"/>
      <c r="AU95" s="147"/>
      <c r="AV95" s="147"/>
    </row>
    <row r="96" spans="1:48" s="11" customFormat="1" ht="34.5">
      <c r="A96" s="150" t="s">
        <v>142</v>
      </c>
      <c r="B96" s="151"/>
      <c r="C96" s="152"/>
      <c r="D96" s="142">
        <f aca="true" t="shared" si="61" ref="D96:AV96">SUM(D8,D17,D30,D82)</f>
        <v>180</v>
      </c>
      <c r="E96" s="147">
        <f t="shared" si="61"/>
        <v>4740</v>
      </c>
      <c r="F96" s="147">
        <f t="shared" si="61"/>
        <v>2265</v>
      </c>
      <c r="G96" s="147">
        <f t="shared" si="61"/>
        <v>350</v>
      </c>
      <c r="H96" s="147">
        <f t="shared" si="61"/>
        <v>1480</v>
      </c>
      <c r="I96" s="147">
        <f t="shared" si="61"/>
        <v>270</v>
      </c>
      <c r="J96" s="147">
        <f t="shared" si="61"/>
        <v>640</v>
      </c>
      <c r="K96" s="147">
        <f t="shared" si="61"/>
        <v>90</v>
      </c>
      <c r="L96" s="147">
        <f t="shared" si="61"/>
        <v>480</v>
      </c>
      <c r="M96" s="147">
        <f t="shared" si="61"/>
        <v>435</v>
      </c>
      <c r="N96" s="147">
        <f t="shared" si="61"/>
        <v>2475</v>
      </c>
      <c r="O96" s="18">
        <f t="shared" si="61"/>
        <v>120</v>
      </c>
      <c r="P96" s="18">
        <f t="shared" si="61"/>
        <v>150</v>
      </c>
      <c r="Q96" s="18">
        <f t="shared" si="61"/>
        <v>105</v>
      </c>
      <c r="R96" s="18">
        <f t="shared" si="61"/>
        <v>435</v>
      </c>
      <c r="S96" s="18">
        <f t="shared" si="61"/>
        <v>125</v>
      </c>
      <c r="T96" s="18">
        <f t="shared" si="61"/>
        <v>175</v>
      </c>
      <c r="U96" s="18">
        <f t="shared" si="61"/>
        <v>90</v>
      </c>
      <c r="V96" s="18">
        <f t="shared" si="61"/>
        <v>450</v>
      </c>
      <c r="W96" s="18">
        <f t="shared" si="61"/>
        <v>45</v>
      </c>
      <c r="X96" s="18">
        <f t="shared" si="61"/>
        <v>270</v>
      </c>
      <c r="Y96" s="18">
        <f t="shared" si="61"/>
        <v>65</v>
      </c>
      <c r="Z96" s="18">
        <f t="shared" si="61"/>
        <v>390</v>
      </c>
      <c r="AA96" s="18">
        <f t="shared" si="61"/>
        <v>45</v>
      </c>
      <c r="AB96" s="18">
        <f t="shared" si="61"/>
        <v>285</v>
      </c>
      <c r="AC96" s="18">
        <f t="shared" si="61"/>
        <v>55</v>
      </c>
      <c r="AD96" s="18">
        <f t="shared" si="61"/>
        <v>395</v>
      </c>
      <c r="AE96" s="18">
        <f t="shared" si="61"/>
        <v>0</v>
      </c>
      <c r="AF96" s="18">
        <f t="shared" si="61"/>
        <v>330</v>
      </c>
      <c r="AG96" s="18">
        <f t="shared" si="61"/>
        <v>60</v>
      </c>
      <c r="AH96" s="18">
        <f t="shared" si="61"/>
        <v>380</v>
      </c>
      <c r="AI96" s="18">
        <f t="shared" si="61"/>
        <v>15</v>
      </c>
      <c r="AJ96" s="18">
        <f t="shared" si="61"/>
        <v>270</v>
      </c>
      <c r="AK96" s="18">
        <f t="shared" si="61"/>
        <v>60</v>
      </c>
      <c r="AL96" s="18">
        <f t="shared" si="61"/>
        <v>425</v>
      </c>
      <c r="AM96" s="18">
        <f t="shared" si="61"/>
        <v>30</v>
      </c>
      <c r="AN96" s="18">
        <f t="shared" si="61"/>
        <v>30</v>
      </c>
      <c r="AO96" s="18">
        <f t="shared" si="61"/>
        <v>30</v>
      </c>
      <c r="AP96" s="18">
        <f t="shared" si="61"/>
        <v>30</v>
      </c>
      <c r="AQ96" s="18">
        <f t="shared" si="61"/>
        <v>30</v>
      </c>
      <c r="AR96" s="18">
        <f t="shared" si="61"/>
        <v>30</v>
      </c>
      <c r="AS96" s="147">
        <f t="shared" si="61"/>
        <v>90</v>
      </c>
      <c r="AT96" s="147">
        <f t="shared" si="61"/>
        <v>134</v>
      </c>
      <c r="AU96" s="147">
        <f t="shared" si="61"/>
        <v>27</v>
      </c>
      <c r="AV96" s="147">
        <f t="shared" si="61"/>
        <v>82</v>
      </c>
    </row>
    <row r="97" spans="1:48" s="11" customFormat="1" ht="34.5">
      <c r="A97" s="153"/>
      <c r="B97" s="154"/>
      <c r="C97" s="155"/>
      <c r="D97" s="143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>SUM(O96:R96)</f>
        <v>810</v>
      </c>
      <c r="P97" s="147"/>
      <c r="Q97" s="147"/>
      <c r="R97" s="147"/>
      <c r="S97" s="147">
        <f>SUM(S96:V96)</f>
        <v>840</v>
      </c>
      <c r="T97" s="147"/>
      <c r="U97" s="147"/>
      <c r="V97" s="147"/>
      <c r="W97" s="147">
        <f>SUM(W96:Z96)</f>
        <v>770</v>
      </c>
      <c r="X97" s="147"/>
      <c r="Y97" s="147"/>
      <c r="Z97" s="147"/>
      <c r="AA97" s="147">
        <f>SUM(AA96:AD96)</f>
        <v>780</v>
      </c>
      <c r="AB97" s="147"/>
      <c r="AC97" s="147"/>
      <c r="AD97" s="147"/>
      <c r="AE97" s="147">
        <f>SUM(AE96:AH96)</f>
        <v>770</v>
      </c>
      <c r="AF97" s="147"/>
      <c r="AG97" s="147"/>
      <c r="AH97" s="147"/>
      <c r="AI97" s="147">
        <f>SUM(AI96:AL96)</f>
        <v>770</v>
      </c>
      <c r="AJ97" s="147"/>
      <c r="AK97" s="147"/>
      <c r="AL97" s="147"/>
      <c r="AM97" s="147">
        <f>SUM(AM96:AR96)</f>
        <v>180</v>
      </c>
      <c r="AN97" s="147"/>
      <c r="AO97" s="147"/>
      <c r="AP97" s="147"/>
      <c r="AQ97" s="147"/>
      <c r="AR97" s="147"/>
      <c r="AS97" s="147"/>
      <c r="AT97" s="147"/>
      <c r="AU97" s="147"/>
      <c r="AV97" s="147"/>
    </row>
    <row r="98" spans="1:48" s="98" customFormat="1" ht="34.5">
      <c r="A98" s="97"/>
      <c r="D98" s="9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</row>
  </sheetData>
  <sheetProtection/>
  <mergeCells count="131">
    <mergeCell ref="W93:Z93"/>
    <mergeCell ref="AA93:AD93"/>
    <mergeCell ref="AI95:AL95"/>
    <mergeCell ref="AI93:AL93"/>
    <mergeCell ref="AE93:AH93"/>
    <mergeCell ref="S93:V93"/>
    <mergeCell ref="AE95:AH95"/>
    <mergeCell ref="AA95:AD95"/>
    <mergeCell ref="AV96:AV97"/>
    <mergeCell ref="L96:L97"/>
    <mergeCell ref="M96:M97"/>
    <mergeCell ref="N96:N97"/>
    <mergeCell ref="AS96:AS97"/>
    <mergeCell ref="O97:R97"/>
    <mergeCell ref="AM97:AR97"/>
    <mergeCell ref="AE97:AH97"/>
    <mergeCell ref="AI97:AL97"/>
    <mergeCell ref="AT96:AT97"/>
    <mergeCell ref="A1:P1"/>
    <mergeCell ref="S97:V97"/>
    <mergeCell ref="W97:Z97"/>
    <mergeCell ref="A96:C97"/>
    <mergeCell ref="E96:E97"/>
    <mergeCell ref="F96:F97"/>
    <mergeCell ref="G96:G97"/>
    <mergeCell ref="F90:F91"/>
    <mergeCell ref="G90:G91"/>
    <mergeCell ref="I90:I91"/>
    <mergeCell ref="I92:I93"/>
    <mergeCell ref="O91:R91"/>
    <mergeCell ref="K96:K97"/>
    <mergeCell ref="J90:J91"/>
    <mergeCell ref="L92:L93"/>
    <mergeCell ref="O93:R93"/>
    <mergeCell ref="J92:J93"/>
    <mergeCell ref="K92:K93"/>
    <mergeCell ref="M92:M93"/>
    <mergeCell ref="N92:N93"/>
    <mergeCell ref="H92:H93"/>
    <mergeCell ref="H90:H91"/>
    <mergeCell ref="A92:C93"/>
    <mergeCell ref="E92:E93"/>
    <mergeCell ref="F92:F93"/>
    <mergeCell ref="G92:G93"/>
    <mergeCell ref="A90:C91"/>
    <mergeCell ref="E90:E91"/>
    <mergeCell ref="D90:D91"/>
    <mergeCell ref="D92:D93"/>
    <mergeCell ref="AV90:AV91"/>
    <mergeCell ref="AE91:AH91"/>
    <mergeCell ref="H96:H97"/>
    <mergeCell ref="J96:J97"/>
    <mergeCell ref="I96:I97"/>
    <mergeCell ref="AA91:AD91"/>
    <mergeCell ref="L90:L91"/>
    <mergeCell ref="M90:M91"/>
    <mergeCell ref="N90:N91"/>
    <mergeCell ref="W91:Z91"/>
    <mergeCell ref="H5:H7"/>
    <mergeCell ref="AE6:AH6"/>
    <mergeCell ref="O5:V5"/>
    <mergeCell ref="AS6:AS7"/>
    <mergeCell ref="AT6:AT7"/>
    <mergeCell ref="AQ6:AQ7"/>
    <mergeCell ref="K5:K7"/>
    <mergeCell ref="L5:L7"/>
    <mergeCell ref="J5:J7"/>
    <mergeCell ref="A4:A7"/>
    <mergeCell ref="C4:C7"/>
    <mergeCell ref="E4:N4"/>
    <mergeCell ref="B4:B7"/>
    <mergeCell ref="M5:M7"/>
    <mergeCell ref="F5:F7"/>
    <mergeCell ref="G5:G7"/>
    <mergeCell ref="N5:N7"/>
    <mergeCell ref="E5:E7"/>
    <mergeCell ref="I5:I7"/>
    <mergeCell ref="O4:AL4"/>
    <mergeCell ref="O6:R6"/>
    <mergeCell ref="S6:V6"/>
    <mergeCell ref="W6:Z6"/>
    <mergeCell ref="AE5:AL5"/>
    <mergeCell ref="AI6:AL6"/>
    <mergeCell ref="W5:AD5"/>
    <mergeCell ref="AA6:AD6"/>
    <mergeCell ref="AM4:AV4"/>
    <mergeCell ref="AM5:AR5"/>
    <mergeCell ref="AS5:AV5"/>
    <mergeCell ref="AM6:AM7"/>
    <mergeCell ref="AN6:AN7"/>
    <mergeCell ref="AO6:AO7"/>
    <mergeCell ref="AR6:AR7"/>
    <mergeCell ref="AV6:AV7"/>
    <mergeCell ref="AP6:AP7"/>
    <mergeCell ref="AU6:AU7"/>
    <mergeCell ref="AV92:AV93"/>
    <mergeCell ref="AM93:AR93"/>
    <mergeCell ref="AS92:AS93"/>
    <mergeCell ref="AT92:AT93"/>
    <mergeCell ref="H94:H95"/>
    <mergeCell ref="I94:I95"/>
    <mergeCell ref="J94:J95"/>
    <mergeCell ref="K94:K95"/>
    <mergeCell ref="S95:V95"/>
    <mergeCell ref="W95:Z95"/>
    <mergeCell ref="AV94:AV95"/>
    <mergeCell ref="L94:L95"/>
    <mergeCell ref="M94:M95"/>
    <mergeCell ref="N94:N95"/>
    <mergeCell ref="AS94:AS95"/>
    <mergeCell ref="O95:R95"/>
    <mergeCell ref="AT90:AT91"/>
    <mergeCell ref="AI91:AL91"/>
    <mergeCell ref="AS90:AS91"/>
    <mergeCell ref="A94:C95"/>
    <mergeCell ref="E94:E95"/>
    <mergeCell ref="F94:F95"/>
    <mergeCell ref="G94:G95"/>
    <mergeCell ref="AM91:AR91"/>
    <mergeCell ref="S91:V91"/>
    <mergeCell ref="K90:K91"/>
    <mergeCell ref="D94:D95"/>
    <mergeCell ref="D96:D97"/>
    <mergeCell ref="D4:D7"/>
    <mergeCell ref="AU96:AU97"/>
    <mergeCell ref="AM95:AR95"/>
    <mergeCell ref="AA97:AD97"/>
    <mergeCell ref="AU90:AU91"/>
    <mergeCell ref="AU92:AU93"/>
    <mergeCell ref="AU94:AU95"/>
    <mergeCell ref="AT94:AT95"/>
  </mergeCells>
  <printOptions horizontalCentered="1"/>
  <pageMargins left="0" right="0" top="0" bottom="0.03937007874015748" header="0" footer="0"/>
  <pageSetup fitToWidth="2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99"/>
  <sheetViews>
    <sheetView zoomScale="28" zoomScaleNormal="28" zoomScalePageLayoutView="0" workbookViewId="0" topLeftCell="A1">
      <pane xSplit="14" ySplit="7" topLeftCell="O8" activePane="bottomRight" state="frozen"/>
      <selection pane="topLeft" activeCell="A1" sqref="A1"/>
      <selection pane="topRight" activeCell="L1" sqref="L1"/>
      <selection pane="bottomLeft" activeCell="A19" sqref="A19"/>
      <selection pane="bottomRight" activeCell="B4" sqref="B4:B7"/>
    </sheetView>
  </sheetViews>
  <sheetFormatPr defaultColWidth="9.00390625" defaultRowHeight="12.75"/>
  <cols>
    <col min="1" max="1" width="12.50390625" style="30" customWidth="1"/>
    <col min="2" max="2" width="130.875" style="31" customWidth="1"/>
    <col min="3" max="3" width="22.50390625" style="32" customWidth="1"/>
    <col min="4" max="4" width="18.875" style="32" customWidth="1"/>
    <col min="5" max="5" width="15.125" style="33" customWidth="1"/>
    <col min="6" max="6" width="16.375" style="33" customWidth="1"/>
    <col min="7" max="7" width="14.125" style="33" customWidth="1"/>
    <col min="8" max="8" width="17.00390625" style="33" customWidth="1"/>
    <col min="9" max="9" width="16.50390625" style="33" customWidth="1"/>
    <col min="10" max="12" width="11.50390625" style="33" customWidth="1"/>
    <col min="13" max="13" width="15.875" style="33" customWidth="1"/>
    <col min="14" max="14" width="15.125" style="33" customWidth="1"/>
    <col min="15" max="38" width="11.50390625" style="34" customWidth="1"/>
    <col min="39" max="44" width="9.625" style="30" customWidth="1"/>
    <col min="45" max="45" width="10.00390625" style="35" customWidth="1"/>
    <col min="46" max="46" width="16.375" style="35" customWidth="1"/>
    <col min="47" max="47" width="12.50390625" style="35" customWidth="1"/>
    <col min="48" max="48" width="14.00390625" style="36" customWidth="1"/>
    <col min="49" max="16384" width="8.875" style="36" customWidth="1"/>
  </cols>
  <sheetData>
    <row r="1" spans="1:47" s="6" customFormat="1" ht="51.75" customHeight="1">
      <c r="A1" s="173" t="s">
        <v>136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  <c r="AN1" s="3"/>
      <c r="AO1" s="3"/>
      <c r="AP1" s="4"/>
      <c r="AQ1" s="4"/>
      <c r="AR1" s="4"/>
      <c r="AS1" s="5"/>
      <c r="AT1" s="5"/>
      <c r="AU1" s="5"/>
    </row>
    <row r="2" spans="1:47" s="6" customFormat="1" ht="37.5" customHeight="1">
      <c r="A2" s="7" t="s">
        <v>21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/>
      <c r="AN2" s="3"/>
      <c r="AO2" s="3"/>
      <c r="AP2" s="4"/>
      <c r="AQ2" s="4"/>
      <c r="AR2" s="4"/>
      <c r="AS2" s="5"/>
      <c r="AT2" s="5"/>
      <c r="AU2" s="5"/>
    </row>
    <row r="3" spans="1:47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/>
      <c r="AN3" s="3"/>
      <c r="AO3" s="3"/>
      <c r="AP3" s="4"/>
      <c r="AQ3" s="4"/>
      <c r="AR3" s="4"/>
      <c r="AS3" s="5"/>
      <c r="AT3" s="5"/>
      <c r="AU3" s="5"/>
    </row>
    <row r="4" spans="1:48" s="11" customFormat="1" ht="53.25" customHeight="1">
      <c r="A4" s="159" t="s">
        <v>6</v>
      </c>
      <c r="B4" s="164" t="s">
        <v>7</v>
      </c>
      <c r="C4" s="163" t="s">
        <v>78</v>
      </c>
      <c r="D4" s="144" t="s">
        <v>226</v>
      </c>
      <c r="E4" s="159" t="s">
        <v>79</v>
      </c>
      <c r="F4" s="159"/>
      <c r="G4" s="159"/>
      <c r="H4" s="159"/>
      <c r="I4" s="159"/>
      <c r="J4" s="159"/>
      <c r="K4" s="159"/>
      <c r="L4" s="159"/>
      <c r="M4" s="159"/>
      <c r="N4" s="159"/>
      <c r="O4" s="159" t="s">
        <v>80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 t="s">
        <v>81</v>
      </c>
      <c r="AN4" s="159"/>
      <c r="AO4" s="159"/>
      <c r="AP4" s="159"/>
      <c r="AQ4" s="159"/>
      <c r="AR4" s="159"/>
      <c r="AS4" s="159"/>
      <c r="AT4" s="159"/>
      <c r="AU4" s="159"/>
      <c r="AV4" s="159"/>
    </row>
    <row r="5" spans="1:48" s="11" customFormat="1" ht="53.25" customHeight="1">
      <c r="A5" s="159"/>
      <c r="B5" s="164"/>
      <c r="C5" s="163"/>
      <c r="D5" s="145"/>
      <c r="E5" s="163" t="s">
        <v>82</v>
      </c>
      <c r="F5" s="163" t="s">
        <v>83</v>
      </c>
      <c r="G5" s="160" t="s">
        <v>84</v>
      </c>
      <c r="H5" s="163" t="s">
        <v>85</v>
      </c>
      <c r="I5" s="166" t="s">
        <v>86</v>
      </c>
      <c r="J5" s="166" t="s">
        <v>87</v>
      </c>
      <c r="K5" s="166" t="s">
        <v>88</v>
      </c>
      <c r="L5" s="166" t="s">
        <v>89</v>
      </c>
      <c r="M5" s="163" t="s">
        <v>90</v>
      </c>
      <c r="N5" s="163" t="s">
        <v>91</v>
      </c>
      <c r="O5" s="159" t="s">
        <v>92</v>
      </c>
      <c r="P5" s="159"/>
      <c r="Q5" s="159"/>
      <c r="R5" s="159"/>
      <c r="S5" s="159"/>
      <c r="T5" s="159"/>
      <c r="U5" s="159"/>
      <c r="V5" s="159"/>
      <c r="W5" s="159" t="s">
        <v>93</v>
      </c>
      <c r="X5" s="159"/>
      <c r="Y5" s="159"/>
      <c r="Z5" s="159"/>
      <c r="AA5" s="159"/>
      <c r="AB5" s="159"/>
      <c r="AC5" s="159"/>
      <c r="AD5" s="159"/>
      <c r="AE5" s="159" t="s">
        <v>94</v>
      </c>
      <c r="AF5" s="159"/>
      <c r="AG5" s="159"/>
      <c r="AH5" s="159"/>
      <c r="AI5" s="159"/>
      <c r="AJ5" s="159"/>
      <c r="AK5" s="159"/>
      <c r="AL5" s="159"/>
      <c r="AM5" s="159" t="s">
        <v>95</v>
      </c>
      <c r="AN5" s="159"/>
      <c r="AO5" s="159"/>
      <c r="AP5" s="159"/>
      <c r="AQ5" s="159"/>
      <c r="AR5" s="159"/>
      <c r="AS5" s="159" t="s">
        <v>96</v>
      </c>
      <c r="AT5" s="159"/>
      <c r="AU5" s="159"/>
      <c r="AV5" s="159"/>
    </row>
    <row r="6" spans="1:48" s="11" customFormat="1" ht="52.5" customHeight="1">
      <c r="A6" s="159"/>
      <c r="B6" s="165"/>
      <c r="C6" s="163"/>
      <c r="D6" s="145"/>
      <c r="E6" s="163"/>
      <c r="F6" s="163"/>
      <c r="G6" s="160"/>
      <c r="H6" s="163"/>
      <c r="I6" s="166"/>
      <c r="J6" s="166"/>
      <c r="K6" s="166"/>
      <c r="L6" s="166"/>
      <c r="M6" s="163"/>
      <c r="N6" s="163"/>
      <c r="O6" s="159" t="s">
        <v>97</v>
      </c>
      <c r="P6" s="159"/>
      <c r="Q6" s="159"/>
      <c r="R6" s="159"/>
      <c r="S6" s="159" t="s">
        <v>98</v>
      </c>
      <c r="T6" s="159"/>
      <c r="U6" s="159"/>
      <c r="V6" s="159"/>
      <c r="W6" s="159" t="s">
        <v>99</v>
      </c>
      <c r="X6" s="159"/>
      <c r="Y6" s="159"/>
      <c r="Z6" s="159"/>
      <c r="AA6" s="159" t="s">
        <v>100</v>
      </c>
      <c r="AB6" s="159"/>
      <c r="AC6" s="159"/>
      <c r="AD6" s="159"/>
      <c r="AE6" s="159" t="s">
        <v>101</v>
      </c>
      <c r="AF6" s="159"/>
      <c r="AG6" s="159"/>
      <c r="AH6" s="159"/>
      <c r="AI6" s="159" t="s">
        <v>102</v>
      </c>
      <c r="AJ6" s="159"/>
      <c r="AK6" s="159"/>
      <c r="AL6" s="159"/>
      <c r="AM6" s="159" t="s">
        <v>103</v>
      </c>
      <c r="AN6" s="159" t="s">
        <v>104</v>
      </c>
      <c r="AO6" s="159" t="s">
        <v>105</v>
      </c>
      <c r="AP6" s="159" t="s">
        <v>106</v>
      </c>
      <c r="AQ6" s="159" t="s">
        <v>107</v>
      </c>
      <c r="AR6" s="159" t="s">
        <v>108</v>
      </c>
      <c r="AS6" s="163" t="s">
        <v>232</v>
      </c>
      <c r="AT6" s="161" t="s">
        <v>224</v>
      </c>
      <c r="AU6" s="161" t="s">
        <v>225</v>
      </c>
      <c r="AV6" s="163" t="s">
        <v>109</v>
      </c>
    </row>
    <row r="7" spans="1:48" s="11" customFormat="1" ht="304.5" customHeight="1">
      <c r="A7" s="159"/>
      <c r="B7" s="165"/>
      <c r="C7" s="163"/>
      <c r="D7" s="146"/>
      <c r="E7" s="163"/>
      <c r="F7" s="163"/>
      <c r="G7" s="160"/>
      <c r="H7" s="163"/>
      <c r="I7" s="166"/>
      <c r="J7" s="166"/>
      <c r="K7" s="166"/>
      <c r="L7" s="166"/>
      <c r="M7" s="163"/>
      <c r="N7" s="163"/>
      <c r="O7" s="9" t="s">
        <v>110</v>
      </c>
      <c r="P7" s="10" t="s">
        <v>111</v>
      </c>
      <c r="Q7" s="10" t="s">
        <v>112</v>
      </c>
      <c r="R7" s="10" t="s">
        <v>113</v>
      </c>
      <c r="S7" s="9" t="s">
        <v>110</v>
      </c>
      <c r="T7" s="10" t="s">
        <v>111</v>
      </c>
      <c r="U7" s="10" t="s">
        <v>112</v>
      </c>
      <c r="V7" s="10" t="s">
        <v>113</v>
      </c>
      <c r="W7" s="9" t="s">
        <v>110</v>
      </c>
      <c r="X7" s="10" t="s">
        <v>111</v>
      </c>
      <c r="Y7" s="10" t="s">
        <v>112</v>
      </c>
      <c r="Z7" s="10" t="s">
        <v>113</v>
      </c>
      <c r="AA7" s="9" t="s">
        <v>110</v>
      </c>
      <c r="AB7" s="10" t="s">
        <v>111</v>
      </c>
      <c r="AC7" s="10" t="s">
        <v>112</v>
      </c>
      <c r="AD7" s="10" t="s">
        <v>113</v>
      </c>
      <c r="AE7" s="9" t="s">
        <v>110</v>
      </c>
      <c r="AF7" s="10" t="s">
        <v>111</v>
      </c>
      <c r="AG7" s="10" t="s">
        <v>112</v>
      </c>
      <c r="AH7" s="10" t="s">
        <v>113</v>
      </c>
      <c r="AI7" s="9" t="s">
        <v>110</v>
      </c>
      <c r="AJ7" s="10" t="s">
        <v>111</v>
      </c>
      <c r="AK7" s="10" t="s">
        <v>112</v>
      </c>
      <c r="AL7" s="10" t="s">
        <v>113</v>
      </c>
      <c r="AM7" s="159"/>
      <c r="AN7" s="159"/>
      <c r="AO7" s="159"/>
      <c r="AP7" s="159"/>
      <c r="AQ7" s="159"/>
      <c r="AR7" s="159"/>
      <c r="AS7" s="163"/>
      <c r="AT7" s="162"/>
      <c r="AU7" s="174"/>
      <c r="AV7" s="163"/>
    </row>
    <row r="8" spans="1:48" s="14" customFormat="1" ht="44.25">
      <c r="A8" s="9" t="s">
        <v>114</v>
      </c>
      <c r="B8" s="12" t="s">
        <v>18</v>
      </c>
      <c r="C8" s="9"/>
      <c r="D8" s="112">
        <f>SUM(D9:D16)</f>
        <v>19</v>
      </c>
      <c r="E8" s="13">
        <f>SUM(E9:E16)</f>
        <v>595</v>
      </c>
      <c r="F8" s="13">
        <f aca="true" t="shared" si="0" ref="F8:AV8">SUM(F9:F16)</f>
        <v>199</v>
      </c>
      <c r="G8" s="13">
        <f t="shared" si="0"/>
        <v>23</v>
      </c>
      <c r="H8" s="13">
        <f t="shared" si="0"/>
        <v>121</v>
      </c>
      <c r="I8" s="13">
        <f t="shared" si="0"/>
        <v>8</v>
      </c>
      <c r="J8" s="13">
        <f t="shared" si="0"/>
        <v>113</v>
      </c>
      <c r="K8" s="13">
        <f t="shared" si="0"/>
        <v>0</v>
      </c>
      <c r="L8" s="13">
        <f t="shared" si="0"/>
        <v>0</v>
      </c>
      <c r="M8" s="13">
        <f t="shared" si="0"/>
        <v>55</v>
      </c>
      <c r="N8" s="13">
        <f t="shared" si="0"/>
        <v>396</v>
      </c>
      <c r="O8" s="13">
        <f t="shared" si="0"/>
        <v>10</v>
      </c>
      <c r="P8" s="13">
        <f t="shared" si="0"/>
        <v>31</v>
      </c>
      <c r="Q8" s="13">
        <f t="shared" si="0"/>
        <v>25</v>
      </c>
      <c r="R8" s="13">
        <f t="shared" si="0"/>
        <v>129</v>
      </c>
      <c r="S8" s="13">
        <f t="shared" si="0"/>
        <v>13</v>
      </c>
      <c r="T8" s="13">
        <f t="shared" si="0"/>
        <v>22</v>
      </c>
      <c r="U8" s="13">
        <f t="shared" si="0"/>
        <v>10</v>
      </c>
      <c r="V8" s="13">
        <f t="shared" si="0"/>
        <v>65</v>
      </c>
      <c r="W8" s="13">
        <f t="shared" si="0"/>
        <v>0</v>
      </c>
      <c r="X8" s="13">
        <f t="shared" si="0"/>
        <v>30</v>
      </c>
      <c r="Y8" s="13">
        <f t="shared" si="0"/>
        <v>10</v>
      </c>
      <c r="Z8" s="13">
        <f t="shared" si="0"/>
        <v>80</v>
      </c>
      <c r="AA8" s="13">
        <f t="shared" si="0"/>
        <v>0</v>
      </c>
      <c r="AB8" s="13">
        <f t="shared" si="0"/>
        <v>38</v>
      </c>
      <c r="AC8" s="13">
        <f t="shared" si="0"/>
        <v>10</v>
      </c>
      <c r="AD8" s="13">
        <f t="shared" si="0"/>
        <v>122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0</v>
      </c>
      <c r="AM8" s="13">
        <f t="shared" si="0"/>
        <v>6</v>
      </c>
      <c r="AN8" s="13">
        <f t="shared" si="0"/>
        <v>3</v>
      </c>
      <c r="AO8" s="13">
        <f t="shared" si="0"/>
        <v>4</v>
      </c>
      <c r="AP8" s="13">
        <f t="shared" si="0"/>
        <v>6</v>
      </c>
      <c r="AQ8" s="13">
        <f t="shared" si="0"/>
        <v>0</v>
      </c>
      <c r="AR8" s="13">
        <f t="shared" si="0"/>
        <v>0</v>
      </c>
      <c r="AS8" s="13">
        <f t="shared" si="0"/>
        <v>9</v>
      </c>
      <c r="AT8" s="13">
        <f t="shared" si="0"/>
        <v>12</v>
      </c>
      <c r="AU8" s="13">
        <f t="shared" si="0"/>
        <v>0</v>
      </c>
      <c r="AV8" s="13">
        <f t="shared" si="0"/>
        <v>0</v>
      </c>
    </row>
    <row r="9" spans="1:48" s="11" customFormat="1" ht="34.5">
      <c r="A9" s="15" t="s">
        <v>5</v>
      </c>
      <c r="B9" s="102" t="s">
        <v>235</v>
      </c>
      <c r="C9" s="17" t="s">
        <v>120</v>
      </c>
      <c r="D9" s="104">
        <f>SUM(AM9:AR9)</f>
        <v>12</v>
      </c>
      <c r="E9" s="18">
        <f>SUM(F9,N9)</f>
        <v>360</v>
      </c>
      <c r="F9" s="18">
        <f>SUM(G9,H9,M9)</f>
        <v>120</v>
      </c>
      <c r="G9" s="19">
        <f>SUM(O9,S9,W9,AA9,AE9,AI9)</f>
        <v>0</v>
      </c>
      <c r="H9" s="19">
        <f>SUM(P9,T9,X9,AB9,AF9,AJ9)</f>
        <v>90</v>
      </c>
      <c r="I9" s="20"/>
      <c r="J9" s="20">
        <v>90</v>
      </c>
      <c r="K9" s="20"/>
      <c r="L9" s="20"/>
      <c r="M9" s="19">
        <f>SUM(Q9,U9,Y9,AC9,AG9,AK9)</f>
        <v>30</v>
      </c>
      <c r="N9" s="18">
        <f>SUM(R9,V9,Z9,AD9,AH9,AL9)</f>
        <v>240</v>
      </c>
      <c r="O9" s="100"/>
      <c r="P9" s="105">
        <v>15</v>
      </c>
      <c r="Q9" s="105">
        <v>5</v>
      </c>
      <c r="R9" s="105">
        <v>40</v>
      </c>
      <c r="S9" s="105"/>
      <c r="T9" s="105">
        <v>15</v>
      </c>
      <c r="U9" s="105">
        <v>5</v>
      </c>
      <c r="V9" s="105">
        <v>40</v>
      </c>
      <c r="W9" s="105"/>
      <c r="X9" s="105">
        <v>30</v>
      </c>
      <c r="Y9" s="105">
        <v>10</v>
      </c>
      <c r="Z9" s="105">
        <v>80</v>
      </c>
      <c r="AA9" s="105"/>
      <c r="AB9" s="105">
        <v>30</v>
      </c>
      <c r="AC9" s="105">
        <v>10</v>
      </c>
      <c r="AD9" s="105">
        <v>80</v>
      </c>
      <c r="AE9" s="105"/>
      <c r="AF9" s="105"/>
      <c r="AG9" s="105"/>
      <c r="AH9" s="105"/>
      <c r="AI9" s="105"/>
      <c r="AJ9" s="105"/>
      <c r="AK9" s="105"/>
      <c r="AL9" s="105"/>
      <c r="AM9" s="106">
        <v>2</v>
      </c>
      <c r="AN9" s="106">
        <v>2</v>
      </c>
      <c r="AO9" s="106">
        <v>4</v>
      </c>
      <c r="AP9" s="106">
        <v>4</v>
      </c>
      <c r="AQ9" s="106"/>
      <c r="AR9" s="106"/>
      <c r="AS9" s="105">
        <v>5</v>
      </c>
      <c r="AT9" s="105">
        <v>12</v>
      </c>
      <c r="AU9" s="100"/>
      <c r="AV9" s="100"/>
    </row>
    <row r="10" spans="1:48" s="95" customFormat="1" ht="34.5">
      <c r="A10" s="107" t="s">
        <v>4</v>
      </c>
      <c r="B10" s="108" t="s">
        <v>229</v>
      </c>
      <c r="C10" s="109"/>
      <c r="D10" s="104">
        <f>SUM(AM10:AR10)</f>
        <v>0</v>
      </c>
      <c r="E10" s="110">
        <f>SUM(F10,N10)</f>
        <v>0</v>
      </c>
      <c r="F10" s="110">
        <f>SUM(G10:H10,M10)</f>
        <v>0</v>
      </c>
      <c r="G10" s="111">
        <f>SUM(O10,S10,W10,AA10,AE10,AI10)</f>
        <v>0</v>
      </c>
      <c r="H10" s="111">
        <f>SUM(P10,T10,X10,AB10,AF10,AJ10)</f>
        <v>0</v>
      </c>
      <c r="I10" s="106"/>
      <c r="J10" s="106">
        <v>0</v>
      </c>
      <c r="K10" s="106"/>
      <c r="L10" s="106"/>
      <c r="M10" s="111">
        <f>SUM(Q10,U10,Y10,AC10,AG10,AK10)</f>
        <v>0</v>
      </c>
      <c r="N10" s="110">
        <f>SUM(R10,V10,Z10,AD10,AH10,AL10)</f>
        <v>0</v>
      </c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6"/>
      <c r="AN10" s="106"/>
      <c r="AO10" s="106"/>
      <c r="AP10" s="106"/>
      <c r="AQ10" s="106"/>
      <c r="AR10" s="106"/>
      <c r="AS10" s="105"/>
      <c r="AT10" s="105"/>
      <c r="AU10" s="105"/>
      <c r="AV10" s="105"/>
    </row>
    <row r="11" spans="1:48" s="11" customFormat="1" ht="34.5">
      <c r="A11" s="15" t="s">
        <v>3</v>
      </c>
      <c r="B11" s="16" t="s">
        <v>28</v>
      </c>
      <c r="C11" s="17" t="s">
        <v>117</v>
      </c>
      <c r="D11" s="104">
        <f aca="true" t="shared" si="1" ref="D11:D16">SUM(AM11:AR11)</f>
        <v>2</v>
      </c>
      <c r="E11" s="18">
        <f aca="true" t="shared" si="2" ref="E11:E16">SUM(F11,N11)</f>
        <v>60</v>
      </c>
      <c r="F11" s="18">
        <f aca="true" t="shared" si="3" ref="F11:F16">SUM(G11,H11,M11)</f>
        <v>23</v>
      </c>
      <c r="G11" s="19">
        <f aca="true" t="shared" si="4" ref="G11:G16">SUM(O11,S11,W11,AA11,AE11,AI11)</f>
        <v>0</v>
      </c>
      <c r="H11" s="19">
        <f aca="true" t="shared" si="5" ref="H11:H16">SUM(P11,T11,X11,AB11,AF11,AJ11)</f>
        <v>8</v>
      </c>
      <c r="I11" s="20"/>
      <c r="J11" s="20">
        <v>8</v>
      </c>
      <c r="K11" s="20"/>
      <c r="L11" s="20"/>
      <c r="M11" s="19">
        <f aca="true" t="shared" si="6" ref="M11:M16">SUM(Q11,U11,Y11,AC11,AG11,AK11)</f>
        <v>15</v>
      </c>
      <c r="N11" s="18">
        <f aca="true" t="shared" si="7" ref="N11:N16">SUM(R11,V11,Z11,AD11,AH11,AL11)</f>
        <v>37</v>
      </c>
      <c r="O11" s="100"/>
      <c r="P11" s="100">
        <v>8</v>
      </c>
      <c r="Q11" s="100">
        <v>15</v>
      </c>
      <c r="R11" s="100">
        <v>37</v>
      </c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20">
        <v>2</v>
      </c>
      <c r="AN11" s="20"/>
      <c r="AO11" s="20"/>
      <c r="AP11" s="20"/>
      <c r="AQ11" s="20"/>
      <c r="AR11" s="20"/>
      <c r="AS11" s="100">
        <v>1</v>
      </c>
      <c r="AT11" s="100"/>
      <c r="AU11" s="100"/>
      <c r="AV11" s="100"/>
    </row>
    <row r="12" spans="1:48" s="11" customFormat="1" ht="34.5">
      <c r="A12" s="15" t="s">
        <v>2</v>
      </c>
      <c r="B12" s="16" t="s">
        <v>29</v>
      </c>
      <c r="C12" s="17" t="s">
        <v>122</v>
      </c>
      <c r="D12" s="104">
        <f t="shared" si="1"/>
        <v>2</v>
      </c>
      <c r="E12" s="18">
        <f t="shared" si="2"/>
        <v>50</v>
      </c>
      <c r="F12" s="18">
        <f t="shared" si="3"/>
        <v>8</v>
      </c>
      <c r="G12" s="19">
        <f t="shared" si="4"/>
        <v>0</v>
      </c>
      <c r="H12" s="19">
        <f t="shared" si="5"/>
        <v>8</v>
      </c>
      <c r="I12" s="20"/>
      <c r="J12" s="20">
        <v>8</v>
      </c>
      <c r="K12" s="20"/>
      <c r="L12" s="20"/>
      <c r="M12" s="19">
        <f t="shared" si="6"/>
        <v>0</v>
      </c>
      <c r="N12" s="18">
        <f t="shared" si="7"/>
        <v>42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>
        <v>8</v>
      </c>
      <c r="AC12" s="100"/>
      <c r="AD12" s="100">
        <v>42</v>
      </c>
      <c r="AE12" s="100"/>
      <c r="AF12" s="100"/>
      <c r="AG12" s="100"/>
      <c r="AH12" s="100"/>
      <c r="AI12" s="100"/>
      <c r="AJ12" s="100"/>
      <c r="AK12" s="100"/>
      <c r="AL12" s="100"/>
      <c r="AM12" s="20"/>
      <c r="AN12" s="20"/>
      <c r="AO12" s="20"/>
      <c r="AP12" s="20">
        <v>2</v>
      </c>
      <c r="AQ12" s="20"/>
      <c r="AR12" s="20"/>
      <c r="AS12" s="100">
        <v>1</v>
      </c>
      <c r="AT12" s="100"/>
      <c r="AU12" s="100"/>
      <c r="AV12" s="100"/>
    </row>
    <row r="13" spans="1:48" s="11" customFormat="1" ht="34.5">
      <c r="A13" s="15" t="s">
        <v>1</v>
      </c>
      <c r="B13" s="16" t="s">
        <v>30</v>
      </c>
      <c r="C13" s="17" t="s">
        <v>117</v>
      </c>
      <c r="D13" s="104">
        <f t="shared" si="1"/>
        <v>2</v>
      </c>
      <c r="E13" s="18">
        <f t="shared" si="2"/>
        <v>50</v>
      </c>
      <c r="F13" s="18">
        <f t="shared" si="3"/>
        <v>8</v>
      </c>
      <c r="G13" s="19">
        <f t="shared" si="4"/>
        <v>0</v>
      </c>
      <c r="H13" s="19">
        <f t="shared" si="5"/>
        <v>8</v>
      </c>
      <c r="I13" s="20">
        <v>8</v>
      </c>
      <c r="J13" s="20"/>
      <c r="K13" s="20"/>
      <c r="L13" s="20"/>
      <c r="M13" s="19">
        <f t="shared" si="6"/>
        <v>0</v>
      </c>
      <c r="N13" s="18">
        <f t="shared" si="7"/>
        <v>42</v>
      </c>
      <c r="O13" s="100"/>
      <c r="P13" s="100">
        <v>8</v>
      </c>
      <c r="Q13" s="100"/>
      <c r="R13" s="100">
        <v>42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20">
        <v>2</v>
      </c>
      <c r="AN13" s="20"/>
      <c r="AO13" s="20"/>
      <c r="AP13" s="20"/>
      <c r="AQ13" s="20"/>
      <c r="AR13" s="20"/>
      <c r="AS13" s="100">
        <v>1</v>
      </c>
      <c r="AT13" s="100"/>
      <c r="AU13" s="100"/>
      <c r="AV13" s="100"/>
    </row>
    <row r="14" spans="1:48" s="11" customFormat="1" ht="34.5">
      <c r="A14" s="15" t="s">
        <v>0</v>
      </c>
      <c r="B14" s="16" t="s">
        <v>153</v>
      </c>
      <c r="C14" s="17" t="s">
        <v>231</v>
      </c>
      <c r="D14" s="104">
        <f>SUM(AM14:AR14)</f>
        <v>0</v>
      </c>
      <c r="E14" s="18">
        <f t="shared" si="2"/>
        <v>25</v>
      </c>
      <c r="F14" s="18">
        <f t="shared" si="3"/>
        <v>15</v>
      </c>
      <c r="G14" s="19">
        <f t="shared" si="4"/>
        <v>10</v>
      </c>
      <c r="H14" s="19">
        <f t="shared" si="5"/>
        <v>0</v>
      </c>
      <c r="I14" s="20"/>
      <c r="J14" s="20"/>
      <c r="K14" s="20"/>
      <c r="L14" s="20"/>
      <c r="M14" s="19">
        <f t="shared" si="6"/>
        <v>5</v>
      </c>
      <c r="N14" s="18">
        <f t="shared" si="7"/>
        <v>10</v>
      </c>
      <c r="O14" s="100">
        <v>10</v>
      </c>
      <c r="P14" s="100"/>
      <c r="Q14" s="100">
        <v>5</v>
      </c>
      <c r="R14" s="100">
        <v>10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20">
        <v>0</v>
      </c>
      <c r="AN14" s="20">
        <v>0</v>
      </c>
      <c r="AO14" s="20"/>
      <c r="AP14" s="20"/>
      <c r="AQ14" s="20"/>
      <c r="AR14" s="20"/>
      <c r="AS14" s="100"/>
      <c r="AT14" s="100"/>
      <c r="AU14" s="100"/>
      <c r="AV14" s="100"/>
    </row>
    <row r="15" spans="1:48" s="94" customFormat="1" ht="34.5">
      <c r="A15" s="107" t="s">
        <v>10</v>
      </c>
      <c r="B15" s="108" t="s">
        <v>216</v>
      </c>
      <c r="C15" s="109" t="s">
        <v>227</v>
      </c>
      <c r="D15" s="104">
        <f>SUM(AM15:AR15)</f>
        <v>0</v>
      </c>
      <c r="E15" s="110">
        <f>SUM(F15,N15)</f>
        <v>25</v>
      </c>
      <c r="F15" s="110">
        <f>SUM(G15:H15,M15)</f>
        <v>15</v>
      </c>
      <c r="G15" s="111">
        <f>SUM(O15,S15,W15,AA15,AE15,AI15)</f>
        <v>3</v>
      </c>
      <c r="H15" s="111">
        <f>SUM(P15,T15,X15,AB15,AF15,AJ15)</f>
        <v>7</v>
      </c>
      <c r="I15" s="106"/>
      <c r="J15" s="106">
        <v>7</v>
      </c>
      <c r="K15" s="106"/>
      <c r="L15" s="106"/>
      <c r="M15" s="111">
        <f>SUM(Q15,U15,Y15,AC15,AG15,AK15)</f>
        <v>5</v>
      </c>
      <c r="N15" s="110">
        <f>SUM(R15,V15,Z15,AD15,AH15,AL15)</f>
        <v>10</v>
      </c>
      <c r="O15" s="105"/>
      <c r="P15" s="105"/>
      <c r="Q15" s="105"/>
      <c r="R15" s="105"/>
      <c r="S15" s="105">
        <v>3</v>
      </c>
      <c r="T15" s="105">
        <v>7</v>
      </c>
      <c r="U15" s="105">
        <v>5</v>
      </c>
      <c r="V15" s="105">
        <v>10</v>
      </c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6"/>
      <c r="AN15" s="106">
        <v>0</v>
      </c>
      <c r="AO15" s="106"/>
      <c r="AP15" s="106"/>
      <c r="AQ15" s="106"/>
      <c r="AR15" s="106"/>
      <c r="AS15" s="105"/>
      <c r="AT15" s="105"/>
      <c r="AU15" s="105"/>
      <c r="AV15" s="105"/>
    </row>
    <row r="16" spans="1:48" s="11" customFormat="1" ht="34.5">
      <c r="A16" s="15" t="s">
        <v>11</v>
      </c>
      <c r="B16" s="16" t="s">
        <v>31</v>
      </c>
      <c r="C16" s="17" t="s">
        <v>123</v>
      </c>
      <c r="D16" s="104">
        <f t="shared" si="1"/>
        <v>1</v>
      </c>
      <c r="E16" s="18">
        <f t="shared" si="2"/>
        <v>25</v>
      </c>
      <c r="F16" s="18">
        <f t="shared" si="3"/>
        <v>10</v>
      </c>
      <c r="G16" s="19">
        <f t="shared" si="4"/>
        <v>10</v>
      </c>
      <c r="H16" s="19">
        <f t="shared" si="5"/>
        <v>0</v>
      </c>
      <c r="I16" s="20"/>
      <c r="J16" s="20"/>
      <c r="K16" s="20"/>
      <c r="L16" s="20"/>
      <c r="M16" s="19">
        <f t="shared" si="6"/>
        <v>0</v>
      </c>
      <c r="N16" s="18">
        <f t="shared" si="7"/>
        <v>15</v>
      </c>
      <c r="O16" s="100"/>
      <c r="P16" s="100"/>
      <c r="Q16" s="100"/>
      <c r="R16" s="100"/>
      <c r="S16" s="100">
        <v>10</v>
      </c>
      <c r="T16" s="100"/>
      <c r="U16" s="100"/>
      <c r="V16" s="100">
        <v>15</v>
      </c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20"/>
      <c r="AN16" s="20">
        <v>1</v>
      </c>
      <c r="AO16" s="20"/>
      <c r="AP16" s="20"/>
      <c r="AQ16" s="20"/>
      <c r="AR16" s="20"/>
      <c r="AS16" s="100">
        <v>1</v>
      </c>
      <c r="AT16" s="100"/>
      <c r="AU16" s="100"/>
      <c r="AV16" s="100"/>
    </row>
    <row r="17" spans="1:48" s="14" customFormat="1" ht="44.25">
      <c r="A17" s="9" t="s">
        <v>8</v>
      </c>
      <c r="B17" s="21" t="s">
        <v>19</v>
      </c>
      <c r="C17" s="9"/>
      <c r="D17" s="112">
        <f>SUM(D18:D29)</f>
        <v>39</v>
      </c>
      <c r="E17" s="13">
        <f>SUM(E18:E29)</f>
        <v>975</v>
      </c>
      <c r="F17" s="13">
        <f aca="true" t="shared" si="8" ref="F17:AV17">SUM(F18:F29)</f>
        <v>299</v>
      </c>
      <c r="G17" s="13">
        <f t="shared" si="8"/>
        <v>86</v>
      </c>
      <c r="H17" s="13">
        <f t="shared" si="8"/>
        <v>78</v>
      </c>
      <c r="I17" s="13">
        <f t="shared" si="8"/>
        <v>62</v>
      </c>
      <c r="J17" s="13">
        <f t="shared" si="8"/>
        <v>16</v>
      </c>
      <c r="K17" s="13">
        <f t="shared" si="8"/>
        <v>0</v>
      </c>
      <c r="L17" s="13">
        <f t="shared" si="8"/>
        <v>0</v>
      </c>
      <c r="M17" s="13">
        <f t="shared" si="8"/>
        <v>135</v>
      </c>
      <c r="N17" s="13">
        <f t="shared" si="8"/>
        <v>676</v>
      </c>
      <c r="O17" s="13">
        <f t="shared" si="8"/>
        <v>56</v>
      </c>
      <c r="P17" s="13">
        <f t="shared" si="8"/>
        <v>32</v>
      </c>
      <c r="Q17" s="13">
        <f t="shared" si="8"/>
        <v>80</v>
      </c>
      <c r="R17" s="13">
        <f t="shared" si="8"/>
        <v>432</v>
      </c>
      <c r="S17" s="13">
        <f t="shared" si="8"/>
        <v>22</v>
      </c>
      <c r="T17" s="13">
        <f t="shared" si="8"/>
        <v>22</v>
      </c>
      <c r="U17" s="13">
        <f t="shared" si="8"/>
        <v>35</v>
      </c>
      <c r="V17" s="13">
        <f t="shared" si="8"/>
        <v>171</v>
      </c>
      <c r="W17" s="13">
        <f t="shared" si="8"/>
        <v>0</v>
      </c>
      <c r="X17" s="13">
        <f t="shared" si="8"/>
        <v>0</v>
      </c>
      <c r="Y17" s="13">
        <f t="shared" si="8"/>
        <v>0</v>
      </c>
      <c r="Z17" s="13">
        <f t="shared" si="8"/>
        <v>0</v>
      </c>
      <c r="AA17" s="13">
        <f t="shared" si="8"/>
        <v>8</v>
      </c>
      <c r="AB17" s="13">
        <f t="shared" si="8"/>
        <v>24</v>
      </c>
      <c r="AC17" s="13">
        <f t="shared" si="8"/>
        <v>20</v>
      </c>
      <c r="AD17" s="13">
        <f t="shared" si="8"/>
        <v>73</v>
      </c>
      <c r="AE17" s="13">
        <f t="shared" si="8"/>
        <v>0</v>
      </c>
      <c r="AF17" s="13">
        <f t="shared" si="8"/>
        <v>0</v>
      </c>
      <c r="AG17" s="13">
        <f t="shared" si="8"/>
        <v>0</v>
      </c>
      <c r="AH17" s="13">
        <f t="shared" si="8"/>
        <v>0</v>
      </c>
      <c r="AI17" s="13">
        <f t="shared" si="8"/>
        <v>0</v>
      </c>
      <c r="AJ17" s="13">
        <f t="shared" si="8"/>
        <v>0</v>
      </c>
      <c r="AK17" s="13">
        <f t="shared" si="8"/>
        <v>0</v>
      </c>
      <c r="AL17" s="13">
        <f t="shared" si="8"/>
        <v>0</v>
      </c>
      <c r="AM17" s="13">
        <f t="shared" si="8"/>
        <v>24</v>
      </c>
      <c r="AN17" s="13">
        <f t="shared" si="8"/>
        <v>10</v>
      </c>
      <c r="AO17" s="13">
        <f t="shared" si="8"/>
        <v>0</v>
      </c>
      <c r="AP17" s="13">
        <f t="shared" si="8"/>
        <v>5</v>
      </c>
      <c r="AQ17" s="13">
        <f t="shared" si="8"/>
        <v>0</v>
      </c>
      <c r="AR17" s="13">
        <f t="shared" si="8"/>
        <v>0</v>
      </c>
      <c r="AS17" s="13">
        <f t="shared" si="8"/>
        <v>12</v>
      </c>
      <c r="AT17" s="13">
        <f t="shared" si="8"/>
        <v>0</v>
      </c>
      <c r="AU17" s="13">
        <f t="shared" si="8"/>
        <v>27</v>
      </c>
      <c r="AV17" s="13">
        <f t="shared" si="8"/>
        <v>0</v>
      </c>
    </row>
    <row r="18" spans="1:48" s="11" customFormat="1" ht="34.5">
      <c r="A18" s="22" t="s">
        <v>5</v>
      </c>
      <c r="B18" s="16" t="s">
        <v>32</v>
      </c>
      <c r="C18" s="23" t="s">
        <v>118</v>
      </c>
      <c r="D18" s="113">
        <f>SUM(AM18:AR18)</f>
        <v>4</v>
      </c>
      <c r="E18" s="18">
        <f aca="true" t="shared" si="9" ref="E18:E29">SUM(F18,N18)</f>
        <v>100</v>
      </c>
      <c r="F18" s="18">
        <f aca="true" t="shared" si="10" ref="F18:F29">SUM(G18,H18,M18)</f>
        <v>31</v>
      </c>
      <c r="G18" s="19">
        <f aca="true" t="shared" si="11" ref="G18:G29">SUM(O18,S18,W18,AA18,AE18,AI18)</f>
        <v>8</v>
      </c>
      <c r="H18" s="19">
        <f aca="true" t="shared" si="12" ref="H18:H29">SUM(P18,T18,X18,AB18,AF18,AJ18)</f>
        <v>8</v>
      </c>
      <c r="I18" s="20">
        <v>8</v>
      </c>
      <c r="J18" s="20"/>
      <c r="K18" s="20"/>
      <c r="L18" s="20"/>
      <c r="M18" s="19">
        <f aca="true" t="shared" si="13" ref="M18:M29">SUM(Q18,U18,Y18,AC18,AG18,AK18)</f>
        <v>15</v>
      </c>
      <c r="N18" s="18">
        <f aca="true" t="shared" si="14" ref="N18:N29">SUM(R18,V18,Z18,AD18,AH18,AL18)</f>
        <v>69</v>
      </c>
      <c r="O18" s="100">
        <v>8</v>
      </c>
      <c r="P18" s="100">
        <v>8</v>
      </c>
      <c r="Q18" s="100">
        <v>15</v>
      </c>
      <c r="R18" s="100">
        <v>69</v>
      </c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20">
        <v>4</v>
      </c>
      <c r="AN18" s="20"/>
      <c r="AO18" s="20"/>
      <c r="AP18" s="20"/>
      <c r="AQ18" s="20"/>
      <c r="AR18" s="20"/>
      <c r="AS18" s="100">
        <v>1</v>
      </c>
      <c r="AT18" s="100"/>
      <c r="AU18" s="100">
        <v>4</v>
      </c>
      <c r="AV18" s="100"/>
    </row>
    <row r="19" spans="1:48" s="11" customFormat="1" ht="48.75">
      <c r="A19" s="22" t="s">
        <v>4</v>
      </c>
      <c r="B19" s="16" t="s">
        <v>33</v>
      </c>
      <c r="C19" s="23" t="s">
        <v>119</v>
      </c>
      <c r="D19" s="113">
        <f aca="true" t="shared" si="15" ref="D19:D29">SUM(AM19:AR19)</f>
        <v>4</v>
      </c>
      <c r="E19" s="18">
        <f t="shared" si="9"/>
        <v>100</v>
      </c>
      <c r="F19" s="18">
        <f t="shared" si="10"/>
        <v>31</v>
      </c>
      <c r="G19" s="19">
        <f t="shared" si="11"/>
        <v>8</v>
      </c>
      <c r="H19" s="19">
        <f t="shared" si="12"/>
        <v>8</v>
      </c>
      <c r="I19" s="20">
        <v>8</v>
      </c>
      <c r="J19" s="20"/>
      <c r="K19" s="20"/>
      <c r="L19" s="20"/>
      <c r="M19" s="19">
        <f t="shared" si="13"/>
        <v>15</v>
      </c>
      <c r="N19" s="18">
        <f t="shared" si="14"/>
        <v>69</v>
      </c>
      <c r="O19" s="100"/>
      <c r="P19" s="100"/>
      <c r="Q19" s="100"/>
      <c r="R19" s="100"/>
      <c r="S19" s="100">
        <v>8</v>
      </c>
      <c r="T19" s="100">
        <v>8</v>
      </c>
      <c r="U19" s="100">
        <v>15</v>
      </c>
      <c r="V19" s="100">
        <v>69</v>
      </c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20"/>
      <c r="AN19" s="20">
        <v>4</v>
      </c>
      <c r="AO19" s="20"/>
      <c r="AP19" s="20"/>
      <c r="AQ19" s="20"/>
      <c r="AR19" s="20"/>
      <c r="AS19" s="100">
        <v>1</v>
      </c>
      <c r="AT19" s="100"/>
      <c r="AU19" s="100"/>
      <c r="AV19" s="100"/>
    </row>
    <row r="20" spans="1:48" s="11" customFormat="1" ht="34.5">
      <c r="A20" s="22" t="s">
        <v>3</v>
      </c>
      <c r="B20" s="16" t="s">
        <v>34</v>
      </c>
      <c r="C20" s="23" t="s">
        <v>119</v>
      </c>
      <c r="D20" s="113">
        <f t="shared" si="15"/>
        <v>3</v>
      </c>
      <c r="E20" s="18">
        <f t="shared" si="9"/>
        <v>75</v>
      </c>
      <c r="F20" s="18">
        <f t="shared" si="10"/>
        <v>26</v>
      </c>
      <c r="G20" s="19">
        <f t="shared" si="11"/>
        <v>8</v>
      </c>
      <c r="H20" s="19">
        <f t="shared" si="12"/>
        <v>8</v>
      </c>
      <c r="I20" s="20">
        <v>8</v>
      </c>
      <c r="J20" s="20"/>
      <c r="K20" s="20"/>
      <c r="L20" s="20"/>
      <c r="M20" s="19">
        <f t="shared" si="13"/>
        <v>10</v>
      </c>
      <c r="N20" s="18">
        <f t="shared" si="14"/>
        <v>49</v>
      </c>
      <c r="O20" s="100"/>
      <c r="P20" s="100"/>
      <c r="Q20" s="100"/>
      <c r="R20" s="100"/>
      <c r="S20" s="100">
        <v>8</v>
      </c>
      <c r="T20" s="100">
        <v>8</v>
      </c>
      <c r="U20" s="100">
        <v>10</v>
      </c>
      <c r="V20" s="100">
        <v>49</v>
      </c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  <c r="AG20" s="100"/>
      <c r="AH20" s="100"/>
      <c r="AI20" s="100"/>
      <c r="AJ20" s="100"/>
      <c r="AK20" s="100"/>
      <c r="AL20" s="100"/>
      <c r="AM20" s="20"/>
      <c r="AN20" s="20">
        <v>3</v>
      </c>
      <c r="AO20" s="20"/>
      <c r="AP20" s="20"/>
      <c r="AQ20" s="20"/>
      <c r="AR20" s="20"/>
      <c r="AS20" s="100">
        <v>1</v>
      </c>
      <c r="AT20" s="100"/>
      <c r="AU20" s="100"/>
      <c r="AV20" s="100"/>
    </row>
    <row r="21" spans="1:48" s="11" customFormat="1" ht="34.5">
      <c r="A21" s="22" t="s">
        <v>2</v>
      </c>
      <c r="B21" s="16" t="s">
        <v>154</v>
      </c>
      <c r="C21" s="23" t="s">
        <v>118</v>
      </c>
      <c r="D21" s="113">
        <f t="shared" si="15"/>
        <v>4</v>
      </c>
      <c r="E21" s="18">
        <f t="shared" si="9"/>
        <v>100</v>
      </c>
      <c r="F21" s="18">
        <f t="shared" si="10"/>
        <v>31</v>
      </c>
      <c r="G21" s="19">
        <f t="shared" si="11"/>
        <v>16</v>
      </c>
      <c r="H21" s="19">
        <f t="shared" si="12"/>
        <v>0</v>
      </c>
      <c r="I21" s="20"/>
      <c r="J21" s="20"/>
      <c r="K21" s="20"/>
      <c r="L21" s="20"/>
      <c r="M21" s="19">
        <f t="shared" si="13"/>
        <v>15</v>
      </c>
      <c r="N21" s="18">
        <f t="shared" si="14"/>
        <v>69</v>
      </c>
      <c r="O21" s="100">
        <v>16</v>
      </c>
      <c r="P21" s="100"/>
      <c r="Q21" s="100">
        <v>15</v>
      </c>
      <c r="R21" s="100">
        <v>69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0"/>
      <c r="AL21" s="100"/>
      <c r="AM21" s="20">
        <v>4</v>
      </c>
      <c r="AN21" s="20"/>
      <c r="AO21" s="20"/>
      <c r="AP21" s="20"/>
      <c r="AQ21" s="20"/>
      <c r="AR21" s="20"/>
      <c r="AS21" s="100">
        <v>1</v>
      </c>
      <c r="AT21" s="100"/>
      <c r="AU21" s="100">
        <v>4</v>
      </c>
      <c r="AV21" s="100"/>
    </row>
    <row r="22" spans="1:48" s="11" customFormat="1" ht="34.5">
      <c r="A22" s="22" t="s">
        <v>1</v>
      </c>
      <c r="B22" s="16" t="s">
        <v>155</v>
      </c>
      <c r="C22" s="23" t="s">
        <v>117</v>
      </c>
      <c r="D22" s="113">
        <f>SUM(AM22:AR22)</f>
        <v>3</v>
      </c>
      <c r="E22" s="18">
        <f t="shared" si="9"/>
        <v>75</v>
      </c>
      <c r="F22" s="18">
        <f t="shared" si="10"/>
        <v>23</v>
      </c>
      <c r="G22" s="19">
        <f t="shared" si="11"/>
        <v>8</v>
      </c>
      <c r="H22" s="19">
        <f t="shared" si="12"/>
        <v>0</v>
      </c>
      <c r="I22" s="20"/>
      <c r="J22" s="20"/>
      <c r="K22" s="20"/>
      <c r="L22" s="20"/>
      <c r="M22" s="19">
        <f t="shared" si="13"/>
        <v>15</v>
      </c>
      <c r="N22" s="18">
        <f t="shared" si="14"/>
        <v>52</v>
      </c>
      <c r="O22" s="100">
        <v>8</v>
      </c>
      <c r="P22" s="100"/>
      <c r="Q22" s="100">
        <v>15</v>
      </c>
      <c r="R22" s="100">
        <v>52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0"/>
      <c r="AL22" s="100"/>
      <c r="AM22" s="20">
        <v>3</v>
      </c>
      <c r="AN22" s="20"/>
      <c r="AO22" s="20"/>
      <c r="AP22" s="20"/>
      <c r="AQ22" s="20"/>
      <c r="AR22" s="20"/>
      <c r="AS22" s="100">
        <v>1</v>
      </c>
      <c r="AT22" s="100"/>
      <c r="AU22" s="100">
        <v>3</v>
      </c>
      <c r="AV22" s="100"/>
    </row>
    <row r="23" spans="1:48" s="11" customFormat="1" ht="34.5">
      <c r="A23" s="22" t="s">
        <v>0</v>
      </c>
      <c r="B23" s="16" t="s">
        <v>35</v>
      </c>
      <c r="C23" s="23" t="s">
        <v>118</v>
      </c>
      <c r="D23" s="113">
        <f t="shared" si="15"/>
        <v>4</v>
      </c>
      <c r="E23" s="18">
        <f t="shared" si="9"/>
        <v>100</v>
      </c>
      <c r="F23" s="18">
        <f t="shared" si="10"/>
        <v>31</v>
      </c>
      <c r="G23" s="19">
        <f t="shared" si="11"/>
        <v>8</v>
      </c>
      <c r="H23" s="19">
        <f t="shared" si="12"/>
        <v>8</v>
      </c>
      <c r="I23" s="20">
        <v>8</v>
      </c>
      <c r="J23" s="20"/>
      <c r="K23" s="20"/>
      <c r="L23" s="20"/>
      <c r="M23" s="19">
        <f t="shared" si="13"/>
        <v>15</v>
      </c>
      <c r="N23" s="18">
        <f t="shared" si="14"/>
        <v>69</v>
      </c>
      <c r="O23" s="100">
        <v>8</v>
      </c>
      <c r="P23" s="100">
        <v>8</v>
      </c>
      <c r="Q23" s="100">
        <v>15</v>
      </c>
      <c r="R23" s="100">
        <v>69</v>
      </c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20">
        <v>4</v>
      </c>
      <c r="AN23" s="20"/>
      <c r="AO23" s="20"/>
      <c r="AP23" s="20"/>
      <c r="AQ23" s="20"/>
      <c r="AR23" s="20"/>
      <c r="AS23" s="100">
        <v>1</v>
      </c>
      <c r="AT23" s="100"/>
      <c r="AU23" s="100">
        <v>4</v>
      </c>
      <c r="AV23" s="100"/>
    </row>
    <row r="24" spans="1:48" s="11" customFormat="1" ht="34.5">
      <c r="A24" s="22" t="s">
        <v>10</v>
      </c>
      <c r="B24" s="16" t="s">
        <v>36</v>
      </c>
      <c r="C24" s="23" t="s">
        <v>118</v>
      </c>
      <c r="D24" s="113">
        <f t="shared" si="15"/>
        <v>4</v>
      </c>
      <c r="E24" s="18">
        <f t="shared" si="9"/>
        <v>100</v>
      </c>
      <c r="F24" s="18">
        <f t="shared" si="10"/>
        <v>31</v>
      </c>
      <c r="G24" s="19">
        <f t="shared" si="11"/>
        <v>8</v>
      </c>
      <c r="H24" s="19">
        <f t="shared" si="12"/>
        <v>8</v>
      </c>
      <c r="I24" s="20">
        <v>8</v>
      </c>
      <c r="J24" s="20"/>
      <c r="K24" s="20"/>
      <c r="L24" s="20"/>
      <c r="M24" s="19">
        <f t="shared" si="13"/>
        <v>15</v>
      </c>
      <c r="N24" s="18">
        <f t="shared" si="14"/>
        <v>69</v>
      </c>
      <c r="O24" s="100">
        <v>8</v>
      </c>
      <c r="P24" s="100">
        <v>8</v>
      </c>
      <c r="Q24" s="100">
        <v>15</v>
      </c>
      <c r="R24" s="100">
        <v>69</v>
      </c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20">
        <v>4</v>
      </c>
      <c r="AN24" s="20"/>
      <c r="AO24" s="20"/>
      <c r="AP24" s="20"/>
      <c r="AQ24" s="20"/>
      <c r="AR24" s="20"/>
      <c r="AS24" s="100">
        <v>1</v>
      </c>
      <c r="AT24" s="100"/>
      <c r="AU24" s="100">
        <v>4</v>
      </c>
      <c r="AV24" s="100"/>
    </row>
    <row r="25" spans="1:48" s="11" customFormat="1" ht="34.5">
      <c r="A25" s="22" t="s">
        <v>11</v>
      </c>
      <c r="B25" s="16" t="s">
        <v>37</v>
      </c>
      <c r="C25" s="23" t="s">
        <v>117</v>
      </c>
      <c r="D25" s="113">
        <f t="shared" si="15"/>
        <v>3</v>
      </c>
      <c r="E25" s="18">
        <f t="shared" si="9"/>
        <v>75</v>
      </c>
      <c r="F25" s="18">
        <f t="shared" si="10"/>
        <v>8</v>
      </c>
      <c r="G25" s="19">
        <f t="shared" si="11"/>
        <v>8</v>
      </c>
      <c r="H25" s="19">
        <f t="shared" si="12"/>
        <v>0</v>
      </c>
      <c r="I25" s="20"/>
      <c r="J25" s="20"/>
      <c r="K25" s="20"/>
      <c r="L25" s="20"/>
      <c r="M25" s="19">
        <f t="shared" si="13"/>
        <v>0</v>
      </c>
      <c r="N25" s="18">
        <f t="shared" si="14"/>
        <v>67</v>
      </c>
      <c r="O25" s="100">
        <v>8</v>
      </c>
      <c r="P25" s="100"/>
      <c r="Q25" s="100"/>
      <c r="R25" s="100">
        <v>67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20">
        <v>3</v>
      </c>
      <c r="AN25" s="20"/>
      <c r="AO25" s="20"/>
      <c r="AP25" s="20"/>
      <c r="AQ25" s="20"/>
      <c r="AR25" s="20"/>
      <c r="AS25" s="100">
        <v>1</v>
      </c>
      <c r="AT25" s="100"/>
      <c r="AU25" s="100">
        <v>3</v>
      </c>
      <c r="AV25" s="100"/>
    </row>
    <row r="26" spans="1:48" s="11" customFormat="1" ht="34.5">
      <c r="A26" s="22" t="s">
        <v>12</v>
      </c>
      <c r="B26" s="16" t="s">
        <v>38</v>
      </c>
      <c r="C26" s="23" t="s">
        <v>120</v>
      </c>
      <c r="D26" s="113">
        <f t="shared" si="15"/>
        <v>3</v>
      </c>
      <c r="E26" s="18">
        <f t="shared" si="9"/>
        <v>75</v>
      </c>
      <c r="F26" s="18">
        <f t="shared" si="10"/>
        <v>31</v>
      </c>
      <c r="G26" s="19">
        <f t="shared" si="11"/>
        <v>8</v>
      </c>
      <c r="H26" s="19">
        <f t="shared" si="12"/>
        <v>8</v>
      </c>
      <c r="I26" s="20">
        <v>8</v>
      </c>
      <c r="J26" s="20"/>
      <c r="K26" s="20"/>
      <c r="L26" s="20"/>
      <c r="M26" s="19">
        <f t="shared" si="13"/>
        <v>15</v>
      </c>
      <c r="N26" s="18">
        <f t="shared" si="14"/>
        <v>44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>
        <v>8</v>
      </c>
      <c r="AB26" s="100">
        <v>8</v>
      </c>
      <c r="AC26" s="100">
        <v>15</v>
      </c>
      <c r="AD26" s="100">
        <v>44</v>
      </c>
      <c r="AE26" s="100"/>
      <c r="AF26" s="100"/>
      <c r="AG26" s="100"/>
      <c r="AH26" s="100"/>
      <c r="AI26" s="100"/>
      <c r="AJ26" s="100"/>
      <c r="AK26" s="100"/>
      <c r="AL26" s="100"/>
      <c r="AM26" s="20"/>
      <c r="AN26" s="20"/>
      <c r="AO26" s="20"/>
      <c r="AP26" s="20">
        <v>3</v>
      </c>
      <c r="AQ26" s="20"/>
      <c r="AR26" s="20"/>
      <c r="AS26" s="100">
        <v>1</v>
      </c>
      <c r="AT26" s="100"/>
      <c r="AU26" s="100"/>
      <c r="AV26" s="100"/>
    </row>
    <row r="27" spans="1:48" s="11" customFormat="1" ht="34.5">
      <c r="A27" s="22" t="s">
        <v>13</v>
      </c>
      <c r="B27" s="16" t="s">
        <v>39</v>
      </c>
      <c r="C27" s="23" t="s">
        <v>119</v>
      </c>
      <c r="D27" s="113">
        <f t="shared" si="15"/>
        <v>3</v>
      </c>
      <c r="E27" s="18">
        <f t="shared" si="9"/>
        <v>75</v>
      </c>
      <c r="F27" s="18">
        <f t="shared" si="10"/>
        <v>22</v>
      </c>
      <c r="G27" s="19">
        <f t="shared" si="11"/>
        <v>6</v>
      </c>
      <c r="H27" s="19">
        <f t="shared" si="12"/>
        <v>6</v>
      </c>
      <c r="I27" s="20">
        <v>6</v>
      </c>
      <c r="J27" s="20"/>
      <c r="K27" s="20"/>
      <c r="L27" s="20"/>
      <c r="M27" s="19">
        <f t="shared" si="13"/>
        <v>10</v>
      </c>
      <c r="N27" s="18">
        <f t="shared" si="14"/>
        <v>53</v>
      </c>
      <c r="O27" s="100"/>
      <c r="P27" s="100"/>
      <c r="Q27" s="100"/>
      <c r="R27" s="100"/>
      <c r="S27" s="100">
        <v>6</v>
      </c>
      <c r="T27" s="100">
        <v>6</v>
      </c>
      <c r="U27" s="100">
        <v>10</v>
      </c>
      <c r="V27" s="100">
        <v>53</v>
      </c>
      <c r="W27" s="100"/>
      <c r="X27" s="100"/>
      <c r="Y27" s="10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20"/>
      <c r="AN27" s="20">
        <v>3</v>
      </c>
      <c r="AO27" s="20"/>
      <c r="AP27" s="20"/>
      <c r="AQ27" s="20"/>
      <c r="AR27" s="20"/>
      <c r="AS27" s="100">
        <v>1</v>
      </c>
      <c r="AT27" s="100"/>
      <c r="AU27" s="100">
        <v>3</v>
      </c>
      <c r="AV27" s="100"/>
    </row>
    <row r="28" spans="1:48" s="11" customFormat="1" ht="34.5">
      <c r="A28" s="22" t="s">
        <v>14</v>
      </c>
      <c r="B28" s="16" t="s">
        <v>40</v>
      </c>
      <c r="C28" s="23" t="s">
        <v>117</v>
      </c>
      <c r="D28" s="113">
        <f t="shared" si="15"/>
        <v>2</v>
      </c>
      <c r="E28" s="18">
        <f t="shared" si="9"/>
        <v>50</v>
      </c>
      <c r="F28" s="18">
        <f t="shared" si="10"/>
        <v>13</v>
      </c>
      <c r="G28" s="19">
        <f t="shared" si="11"/>
        <v>0</v>
      </c>
      <c r="H28" s="19">
        <f t="shared" si="12"/>
        <v>8</v>
      </c>
      <c r="I28" s="20">
        <v>8</v>
      </c>
      <c r="J28" s="20"/>
      <c r="K28" s="20"/>
      <c r="L28" s="20"/>
      <c r="M28" s="19">
        <f t="shared" si="13"/>
        <v>5</v>
      </c>
      <c r="N28" s="18">
        <f t="shared" si="14"/>
        <v>37</v>
      </c>
      <c r="O28" s="100"/>
      <c r="P28" s="100">
        <v>8</v>
      </c>
      <c r="Q28" s="100">
        <v>5</v>
      </c>
      <c r="R28" s="100">
        <v>37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20">
        <v>2</v>
      </c>
      <c r="AN28" s="20"/>
      <c r="AO28" s="20"/>
      <c r="AP28" s="20"/>
      <c r="AQ28" s="20"/>
      <c r="AR28" s="20"/>
      <c r="AS28" s="100">
        <v>1</v>
      </c>
      <c r="AT28" s="100"/>
      <c r="AU28" s="100">
        <v>2</v>
      </c>
      <c r="AV28" s="100"/>
    </row>
    <row r="29" spans="1:48" s="11" customFormat="1" ht="34.5">
      <c r="A29" s="22" t="s">
        <v>15</v>
      </c>
      <c r="B29" s="16" t="s">
        <v>41</v>
      </c>
      <c r="C29" s="23" t="s">
        <v>122</v>
      </c>
      <c r="D29" s="113">
        <f t="shared" si="15"/>
        <v>2</v>
      </c>
      <c r="E29" s="18">
        <f t="shared" si="9"/>
        <v>50</v>
      </c>
      <c r="F29" s="18">
        <f t="shared" si="10"/>
        <v>21</v>
      </c>
      <c r="G29" s="19">
        <f t="shared" si="11"/>
        <v>0</v>
      </c>
      <c r="H29" s="19">
        <f t="shared" si="12"/>
        <v>16</v>
      </c>
      <c r="I29" s="20"/>
      <c r="J29" s="20">
        <v>16</v>
      </c>
      <c r="K29" s="20"/>
      <c r="L29" s="20"/>
      <c r="M29" s="19">
        <f t="shared" si="13"/>
        <v>5</v>
      </c>
      <c r="N29" s="18">
        <f t="shared" si="14"/>
        <v>29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>
        <v>16</v>
      </c>
      <c r="AC29" s="100">
        <v>5</v>
      </c>
      <c r="AD29" s="100">
        <v>29</v>
      </c>
      <c r="AE29" s="100"/>
      <c r="AF29" s="100"/>
      <c r="AG29" s="100"/>
      <c r="AH29" s="100"/>
      <c r="AI29" s="100"/>
      <c r="AJ29" s="100"/>
      <c r="AK29" s="100"/>
      <c r="AL29" s="100"/>
      <c r="AM29" s="20"/>
      <c r="AN29" s="20"/>
      <c r="AO29" s="20"/>
      <c r="AP29" s="20">
        <v>2</v>
      </c>
      <c r="AQ29" s="20"/>
      <c r="AR29" s="20"/>
      <c r="AS29" s="100">
        <v>1</v>
      </c>
      <c r="AT29" s="100"/>
      <c r="AU29" s="100"/>
      <c r="AV29" s="100"/>
    </row>
    <row r="30" spans="1:49" s="24" customFormat="1" ht="44.25">
      <c r="A30" s="9" t="s">
        <v>9</v>
      </c>
      <c r="B30" s="12" t="s">
        <v>20</v>
      </c>
      <c r="C30" s="9"/>
      <c r="D30" s="112">
        <f>SUM(D31:D57)</f>
        <v>98</v>
      </c>
      <c r="E30" s="13">
        <f>SUM(E31:E57)</f>
        <v>2570</v>
      </c>
      <c r="F30" s="13">
        <f aca="true" t="shared" si="16" ref="F30:AV30">SUM(F31:F57)</f>
        <v>632</v>
      </c>
      <c r="G30" s="13">
        <f t="shared" si="16"/>
        <v>76</v>
      </c>
      <c r="H30" s="13">
        <f t="shared" si="16"/>
        <v>396</v>
      </c>
      <c r="I30" s="13">
        <f t="shared" si="16"/>
        <v>68</v>
      </c>
      <c r="J30" s="13">
        <f t="shared" si="16"/>
        <v>57</v>
      </c>
      <c r="K30" s="13">
        <f t="shared" si="16"/>
        <v>31</v>
      </c>
      <c r="L30" s="13">
        <f t="shared" si="16"/>
        <v>240</v>
      </c>
      <c r="M30" s="13">
        <f t="shared" si="16"/>
        <v>160</v>
      </c>
      <c r="N30" s="13">
        <f t="shared" si="16"/>
        <v>1938</v>
      </c>
      <c r="O30" s="13">
        <f t="shared" si="16"/>
        <v>0</v>
      </c>
      <c r="P30" s="13">
        <f t="shared" si="16"/>
        <v>0</v>
      </c>
      <c r="Q30" s="13">
        <f t="shared" si="16"/>
        <v>0</v>
      </c>
      <c r="R30" s="13">
        <f t="shared" si="16"/>
        <v>0</v>
      </c>
      <c r="S30" s="13">
        <f t="shared" si="16"/>
        <v>28</v>
      </c>
      <c r="T30" s="13">
        <f t="shared" si="16"/>
        <v>28</v>
      </c>
      <c r="U30" s="13">
        <f t="shared" si="16"/>
        <v>45</v>
      </c>
      <c r="V30" s="13">
        <f t="shared" si="16"/>
        <v>354</v>
      </c>
      <c r="W30" s="13">
        <f t="shared" si="16"/>
        <v>24</v>
      </c>
      <c r="X30" s="13">
        <f t="shared" si="16"/>
        <v>104</v>
      </c>
      <c r="Y30" s="13">
        <f t="shared" si="16"/>
        <v>55</v>
      </c>
      <c r="Z30" s="13">
        <f t="shared" si="16"/>
        <v>487</v>
      </c>
      <c r="AA30" s="13">
        <f t="shared" si="16"/>
        <v>16</v>
      </c>
      <c r="AB30" s="13">
        <f t="shared" si="16"/>
        <v>84</v>
      </c>
      <c r="AC30" s="13">
        <f t="shared" si="16"/>
        <v>25</v>
      </c>
      <c r="AD30" s="13">
        <f t="shared" si="16"/>
        <v>380</v>
      </c>
      <c r="AE30" s="13">
        <f t="shared" si="16"/>
        <v>0</v>
      </c>
      <c r="AF30" s="13">
        <f t="shared" si="16"/>
        <v>90</v>
      </c>
      <c r="AG30" s="13">
        <f t="shared" si="16"/>
        <v>10</v>
      </c>
      <c r="AH30" s="13">
        <f t="shared" si="16"/>
        <v>320</v>
      </c>
      <c r="AI30" s="13">
        <f t="shared" si="16"/>
        <v>8</v>
      </c>
      <c r="AJ30" s="13">
        <f t="shared" si="16"/>
        <v>90</v>
      </c>
      <c r="AK30" s="13">
        <f t="shared" si="16"/>
        <v>25</v>
      </c>
      <c r="AL30" s="13">
        <f t="shared" si="16"/>
        <v>397</v>
      </c>
      <c r="AM30" s="13">
        <f t="shared" si="16"/>
        <v>0</v>
      </c>
      <c r="AN30" s="13">
        <f t="shared" si="16"/>
        <v>17</v>
      </c>
      <c r="AO30" s="13">
        <f t="shared" si="16"/>
        <v>26</v>
      </c>
      <c r="AP30" s="13">
        <f t="shared" si="16"/>
        <v>19</v>
      </c>
      <c r="AQ30" s="13">
        <f t="shared" si="16"/>
        <v>16</v>
      </c>
      <c r="AR30" s="13">
        <f t="shared" si="16"/>
        <v>20</v>
      </c>
      <c r="AS30" s="13">
        <f t="shared" si="16"/>
        <v>29</v>
      </c>
      <c r="AT30" s="13">
        <f t="shared" si="16"/>
        <v>98</v>
      </c>
      <c r="AU30" s="13">
        <f t="shared" si="16"/>
        <v>0</v>
      </c>
      <c r="AV30" s="13">
        <f t="shared" si="16"/>
        <v>58</v>
      </c>
      <c r="AW30" s="41"/>
    </row>
    <row r="31" spans="1:48" s="27" customFormat="1" ht="36.75" customHeight="1">
      <c r="A31" s="25" t="s">
        <v>5</v>
      </c>
      <c r="B31" s="16" t="s">
        <v>42</v>
      </c>
      <c r="C31" s="23" t="s">
        <v>119</v>
      </c>
      <c r="D31" s="90">
        <f>SUM(AM31:AR31)</f>
        <v>2</v>
      </c>
      <c r="E31" s="18">
        <f>SUM(F31,N31)</f>
        <v>50</v>
      </c>
      <c r="F31" s="18">
        <f aca="true" t="shared" si="17" ref="F31:F46">SUM(G31,H31,M31)</f>
        <v>23</v>
      </c>
      <c r="G31" s="19">
        <f aca="true" t="shared" si="18" ref="G31:G46">SUM(O31,S31,W31,AA31,AE31,AI31)</f>
        <v>8</v>
      </c>
      <c r="H31" s="19">
        <f aca="true" t="shared" si="19" ref="H31:H46">SUM(P31,T31,X31,AB31,AF31,AJ31)</f>
        <v>0</v>
      </c>
      <c r="I31" s="40"/>
      <c r="J31" s="26"/>
      <c r="K31" s="26"/>
      <c r="L31" s="26"/>
      <c r="M31" s="19">
        <f aca="true" t="shared" si="20" ref="M31:M46">SUM(Q31,U31,Y31,AC31,AG31,AK31)</f>
        <v>15</v>
      </c>
      <c r="N31" s="18">
        <f aca="true" t="shared" si="21" ref="N31:N46">SUM(R31,V31,Z31,AD31,AH31,AL31)</f>
        <v>27</v>
      </c>
      <c r="O31" s="100"/>
      <c r="P31" s="100"/>
      <c r="Q31" s="100"/>
      <c r="R31" s="100"/>
      <c r="S31" s="100">
        <v>8</v>
      </c>
      <c r="T31" s="101"/>
      <c r="U31" s="100">
        <v>15</v>
      </c>
      <c r="V31" s="100">
        <v>27</v>
      </c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20"/>
      <c r="AN31" s="20">
        <v>2</v>
      </c>
      <c r="AO31" s="20"/>
      <c r="AP31" s="20"/>
      <c r="AQ31" s="20"/>
      <c r="AR31" s="20"/>
      <c r="AS31" s="100">
        <v>1</v>
      </c>
      <c r="AT31" s="100">
        <v>2</v>
      </c>
      <c r="AU31" s="100"/>
      <c r="AV31" s="100"/>
    </row>
    <row r="32" spans="1:48" s="27" customFormat="1" ht="36.75" customHeight="1">
      <c r="A32" s="25" t="s">
        <v>4</v>
      </c>
      <c r="B32" s="16" t="s">
        <v>43</v>
      </c>
      <c r="C32" s="23" t="s">
        <v>122</v>
      </c>
      <c r="D32" s="113">
        <f>SUM(AM32:AR32)</f>
        <v>2</v>
      </c>
      <c r="E32" s="18">
        <f aca="true" t="shared" si="22" ref="E32:E46">SUM(F32,N32)</f>
        <v>50</v>
      </c>
      <c r="F32" s="18">
        <f t="shared" si="17"/>
        <v>21</v>
      </c>
      <c r="G32" s="19">
        <f t="shared" si="18"/>
        <v>8</v>
      </c>
      <c r="H32" s="19">
        <f t="shared" si="19"/>
        <v>8</v>
      </c>
      <c r="I32" s="26">
        <v>8</v>
      </c>
      <c r="J32" s="26"/>
      <c r="K32" s="26"/>
      <c r="L32" s="26"/>
      <c r="M32" s="19">
        <f t="shared" si="20"/>
        <v>5</v>
      </c>
      <c r="N32" s="18">
        <f t="shared" si="21"/>
        <v>29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>
        <v>8</v>
      </c>
      <c r="AB32" s="100">
        <v>8</v>
      </c>
      <c r="AC32" s="100">
        <v>5</v>
      </c>
      <c r="AD32" s="100">
        <v>29</v>
      </c>
      <c r="AE32" s="100"/>
      <c r="AF32" s="100"/>
      <c r="AG32" s="100"/>
      <c r="AH32" s="100"/>
      <c r="AI32" s="100"/>
      <c r="AJ32" s="100"/>
      <c r="AK32" s="100"/>
      <c r="AL32" s="100"/>
      <c r="AM32" s="20"/>
      <c r="AN32" s="20"/>
      <c r="AO32" s="20"/>
      <c r="AP32" s="20">
        <v>2</v>
      </c>
      <c r="AQ32" s="20"/>
      <c r="AR32" s="20"/>
      <c r="AS32" s="100">
        <v>1</v>
      </c>
      <c r="AT32" s="100">
        <v>2</v>
      </c>
      <c r="AU32" s="100"/>
      <c r="AV32" s="100"/>
    </row>
    <row r="33" spans="1:48" s="27" customFormat="1" ht="36.75" customHeight="1">
      <c r="A33" s="25" t="s">
        <v>3</v>
      </c>
      <c r="B33" s="16" t="s">
        <v>44</v>
      </c>
      <c r="C33" s="23" t="s">
        <v>123</v>
      </c>
      <c r="D33" s="113">
        <f aca="true" t="shared" si="23" ref="D33:D54">SUM(AM33:AR33)</f>
        <v>2</v>
      </c>
      <c r="E33" s="18">
        <f t="shared" si="22"/>
        <v>50</v>
      </c>
      <c r="F33" s="18">
        <f t="shared" si="17"/>
        <v>13</v>
      </c>
      <c r="G33" s="19">
        <f t="shared" si="18"/>
        <v>0</v>
      </c>
      <c r="H33" s="19">
        <f t="shared" si="19"/>
        <v>8</v>
      </c>
      <c r="I33" s="26">
        <v>8</v>
      </c>
      <c r="J33" s="26"/>
      <c r="K33" s="26"/>
      <c r="L33" s="26"/>
      <c r="M33" s="19">
        <f t="shared" si="20"/>
        <v>5</v>
      </c>
      <c r="N33" s="18">
        <f t="shared" si="21"/>
        <v>37</v>
      </c>
      <c r="O33" s="100"/>
      <c r="P33" s="100"/>
      <c r="Q33" s="100"/>
      <c r="R33" s="100"/>
      <c r="S33" s="100"/>
      <c r="T33" s="100">
        <v>8</v>
      </c>
      <c r="U33" s="100">
        <v>5</v>
      </c>
      <c r="V33" s="100">
        <v>37</v>
      </c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20"/>
      <c r="AN33" s="20">
        <v>2</v>
      </c>
      <c r="AO33" s="20"/>
      <c r="AP33" s="20"/>
      <c r="AQ33" s="20"/>
      <c r="AR33" s="20"/>
      <c r="AS33" s="100">
        <v>1</v>
      </c>
      <c r="AT33" s="100">
        <v>2</v>
      </c>
      <c r="AU33" s="100"/>
      <c r="AV33" s="100"/>
    </row>
    <row r="34" spans="1:48" s="27" customFormat="1" ht="36.75" customHeight="1">
      <c r="A34" s="25" t="s">
        <v>2</v>
      </c>
      <c r="B34" s="16" t="s">
        <v>45</v>
      </c>
      <c r="C34" s="23" t="s">
        <v>115</v>
      </c>
      <c r="D34" s="113">
        <f t="shared" si="23"/>
        <v>1</v>
      </c>
      <c r="E34" s="18">
        <f t="shared" si="22"/>
        <v>25</v>
      </c>
      <c r="F34" s="18">
        <f t="shared" si="17"/>
        <v>13</v>
      </c>
      <c r="G34" s="19">
        <f t="shared" si="18"/>
        <v>0</v>
      </c>
      <c r="H34" s="19">
        <f t="shared" si="19"/>
        <v>8</v>
      </c>
      <c r="I34" s="26">
        <v>8</v>
      </c>
      <c r="J34" s="26"/>
      <c r="K34" s="26"/>
      <c r="L34" s="26"/>
      <c r="M34" s="19">
        <f t="shared" si="20"/>
        <v>5</v>
      </c>
      <c r="N34" s="18">
        <f t="shared" si="21"/>
        <v>12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>
        <v>8</v>
      </c>
      <c r="Y34" s="100">
        <v>5</v>
      </c>
      <c r="Z34" s="100">
        <v>12</v>
      </c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20"/>
      <c r="AN34" s="20"/>
      <c r="AO34" s="20">
        <v>1</v>
      </c>
      <c r="AP34" s="20"/>
      <c r="AQ34" s="20"/>
      <c r="AR34" s="20"/>
      <c r="AS34" s="100">
        <v>1</v>
      </c>
      <c r="AT34" s="100">
        <v>1</v>
      </c>
      <c r="AU34" s="100"/>
      <c r="AV34" s="100"/>
    </row>
    <row r="35" spans="1:48" s="27" customFormat="1" ht="36.75" customHeight="1">
      <c r="A35" s="25" t="s">
        <v>1</v>
      </c>
      <c r="B35" s="16" t="s">
        <v>46</v>
      </c>
      <c r="C35" s="23" t="s">
        <v>115</v>
      </c>
      <c r="D35" s="113">
        <f t="shared" si="23"/>
        <v>3</v>
      </c>
      <c r="E35" s="18">
        <f t="shared" si="22"/>
        <v>75</v>
      </c>
      <c r="F35" s="18">
        <f t="shared" si="17"/>
        <v>31</v>
      </c>
      <c r="G35" s="19">
        <f t="shared" si="18"/>
        <v>8</v>
      </c>
      <c r="H35" s="19">
        <f t="shared" si="19"/>
        <v>8</v>
      </c>
      <c r="I35" s="26">
        <v>8</v>
      </c>
      <c r="J35" s="26"/>
      <c r="K35" s="26"/>
      <c r="L35" s="26"/>
      <c r="M35" s="19">
        <f t="shared" si="20"/>
        <v>15</v>
      </c>
      <c r="N35" s="18">
        <f t="shared" si="21"/>
        <v>44</v>
      </c>
      <c r="O35" s="100"/>
      <c r="P35" s="100"/>
      <c r="Q35" s="100"/>
      <c r="R35" s="100"/>
      <c r="S35" s="100"/>
      <c r="T35" s="100"/>
      <c r="U35" s="100"/>
      <c r="V35" s="100"/>
      <c r="W35" s="100">
        <v>8</v>
      </c>
      <c r="X35" s="100">
        <v>8</v>
      </c>
      <c r="Y35" s="100">
        <v>15</v>
      </c>
      <c r="Z35" s="100">
        <v>44</v>
      </c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20"/>
      <c r="AN35" s="20"/>
      <c r="AO35" s="20">
        <v>3</v>
      </c>
      <c r="AP35" s="20"/>
      <c r="AQ35" s="20"/>
      <c r="AR35" s="20"/>
      <c r="AS35" s="100">
        <v>1</v>
      </c>
      <c r="AT35" s="100">
        <v>3</v>
      </c>
      <c r="AU35" s="100"/>
      <c r="AV35" s="100"/>
    </row>
    <row r="36" spans="1:48" s="27" customFormat="1" ht="36.75" customHeight="1">
      <c r="A36" s="25" t="s">
        <v>0</v>
      </c>
      <c r="B36" s="16" t="s">
        <v>47</v>
      </c>
      <c r="C36" s="23" t="s">
        <v>123</v>
      </c>
      <c r="D36" s="113">
        <f t="shared" si="23"/>
        <v>3</v>
      </c>
      <c r="E36" s="18">
        <f t="shared" si="22"/>
        <v>75</v>
      </c>
      <c r="F36" s="18">
        <f t="shared" si="17"/>
        <v>31</v>
      </c>
      <c r="G36" s="19">
        <f t="shared" si="18"/>
        <v>8</v>
      </c>
      <c r="H36" s="19">
        <f t="shared" si="19"/>
        <v>8</v>
      </c>
      <c r="I36" s="26">
        <v>8</v>
      </c>
      <c r="J36" s="26"/>
      <c r="K36" s="26"/>
      <c r="L36" s="26"/>
      <c r="M36" s="19">
        <f t="shared" si="20"/>
        <v>15</v>
      </c>
      <c r="N36" s="18">
        <f t="shared" si="21"/>
        <v>44</v>
      </c>
      <c r="O36" s="100"/>
      <c r="P36" s="100"/>
      <c r="Q36" s="100"/>
      <c r="R36" s="100"/>
      <c r="S36" s="100">
        <v>8</v>
      </c>
      <c r="T36" s="100">
        <v>8</v>
      </c>
      <c r="U36" s="100">
        <v>15</v>
      </c>
      <c r="V36" s="100">
        <v>44</v>
      </c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20"/>
      <c r="AN36" s="20">
        <v>3</v>
      </c>
      <c r="AO36" s="20"/>
      <c r="AP36" s="20"/>
      <c r="AQ36" s="20"/>
      <c r="AR36" s="20"/>
      <c r="AS36" s="100">
        <v>1</v>
      </c>
      <c r="AT36" s="100">
        <v>3</v>
      </c>
      <c r="AU36" s="100"/>
      <c r="AV36" s="100"/>
    </row>
    <row r="37" spans="1:48" s="27" customFormat="1" ht="36.75" customHeight="1">
      <c r="A37" s="25" t="s">
        <v>10</v>
      </c>
      <c r="B37" s="16" t="s">
        <v>48</v>
      </c>
      <c r="C37" s="23" t="s">
        <v>123</v>
      </c>
      <c r="D37" s="113">
        <f t="shared" si="23"/>
        <v>2</v>
      </c>
      <c r="E37" s="18">
        <f t="shared" si="22"/>
        <v>50</v>
      </c>
      <c r="F37" s="18">
        <f t="shared" si="17"/>
        <v>17</v>
      </c>
      <c r="G37" s="19">
        <f t="shared" si="18"/>
        <v>6</v>
      </c>
      <c r="H37" s="19">
        <f t="shared" si="19"/>
        <v>6</v>
      </c>
      <c r="I37" s="26">
        <v>6</v>
      </c>
      <c r="J37" s="26"/>
      <c r="K37" s="26"/>
      <c r="L37" s="26"/>
      <c r="M37" s="19">
        <f t="shared" si="20"/>
        <v>5</v>
      </c>
      <c r="N37" s="18">
        <f t="shared" si="21"/>
        <v>33</v>
      </c>
      <c r="O37" s="100"/>
      <c r="P37" s="100"/>
      <c r="Q37" s="100"/>
      <c r="R37" s="100"/>
      <c r="S37" s="100">
        <v>6</v>
      </c>
      <c r="T37" s="100">
        <v>6</v>
      </c>
      <c r="U37" s="100">
        <v>5</v>
      </c>
      <c r="V37" s="100">
        <v>33</v>
      </c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0"/>
      <c r="AK37" s="100"/>
      <c r="AL37" s="100"/>
      <c r="AM37" s="20"/>
      <c r="AN37" s="20">
        <v>2</v>
      </c>
      <c r="AO37" s="20"/>
      <c r="AP37" s="20"/>
      <c r="AQ37" s="20"/>
      <c r="AR37" s="20"/>
      <c r="AS37" s="100">
        <v>1</v>
      </c>
      <c r="AT37" s="100">
        <v>2</v>
      </c>
      <c r="AU37" s="100"/>
      <c r="AV37" s="100"/>
    </row>
    <row r="38" spans="1:48" s="27" customFormat="1" ht="36.75" customHeight="1">
      <c r="A38" s="25" t="s">
        <v>11</v>
      </c>
      <c r="B38" s="16" t="s">
        <v>49</v>
      </c>
      <c r="C38" s="23" t="s">
        <v>115</v>
      </c>
      <c r="D38" s="113">
        <f t="shared" si="23"/>
        <v>2</v>
      </c>
      <c r="E38" s="18">
        <f t="shared" si="22"/>
        <v>50</v>
      </c>
      <c r="F38" s="18">
        <f t="shared" si="17"/>
        <v>12</v>
      </c>
      <c r="G38" s="19">
        <f t="shared" si="18"/>
        <v>0</v>
      </c>
      <c r="H38" s="19">
        <f t="shared" si="19"/>
        <v>12</v>
      </c>
      <c r="I38" s="26"/>
      <c r="J38" s="26">
        <v>12</v>
      </c>
      <c r="K38" s="26"/>
      <c r="L38" s="26"/>
      <c r="M38" s="19">
        <f t="shared" si="20"/>
        <v>0</v>
      </c>
      <c r="N38" s="18">
        <f t="shared" si="21"/>
        <v>38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>
        <v>12</v>
      </c>
      <c r="Y38" s="100"/>
      <c r="Z38" s="100">
        <v>38</v>
      </c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20"/>
      <c r="AN38" s="20"/>
      <c r="AO38" s="20">
        <v>2</v>
      </c>
      <c r="AP38" s="20"/>
      <c r="AQ38" s="20"/>
      <c r="AR38" s="20"/>
      <c r="AS38" s="100">
        <v>1</v>
      </c>
      <c r="AT38" s="100">
        <v>2</v>
      </c>
      <c r="AU38" s="100"/>
      <c r="AV38" s="100"/>
    </row>
    <row r="39" spans="1:48" s="27" customFormat="1" ht="36.75" customHeight="1">
      <c r="A39" s="25" t="s">
        <v>12</v>
      </c>
      <c r="B39" s="16" t="s">
        <v>50</v>
      </c>
      <c r="C39" s="23" t="s">
        <v>123</v>
      </c>
      <c r="D39" s="113">
        <f t="shared" si="23"/>
        <v>2</v>
      </c>
      <c r="E39" s="18">
        <f t="shared" si="22"/>
        <v>50</v>
      </c>
      <c r="F39" s="18">
        <f t="shared" si="17"/>
        <v>17</v>
      </c>
      <c r="G39" s="19">
        <f t="shared" si="18"/>
        <v>6</v>
      </c>
      <c r="H39" s="19">
        <f t="shared" si="19"/>
        <v>6</v>
      </c>
      <c r="I39" s="26">
        <v>6</v>
      </c>
      <c r="J39" s="26"/>
      <c r="K39" s="26"/>
      <c r="L39" s="26"/>
      <c r="M39" s="19">
        <f t="shared" si="20"/>
        <v>5</v>
      </c>
      <c r="N39" s="18">
        <f t="shared" si="21"/>
        <v>33</v>
      </c>
      <c r="O39" s="100"/>
      <c r="P39" s="100"/>
      <c r="Q39" s="100"/>
      <c r="R39" s="100"/>
      <c r="S39" s="100">
        <v>6</v>
      </c>
      <c r="T39" s="100">
        <v>6</v>
      </c>
      <c r="U39" s="100">
        <v>5</v>
      </c>
      <c r="V39" s="100">
        <v>33</v>
      </c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20"/>
      <c r="AN39" s="20">
        <v>2</v>
      </c>
      <c r="AO39" s="20"/>
      <c r="AP39" s="20"/>
      <c r="AQ39" s="20"/>
      <c r="AR39" s="20"/>
      <c r="AS39" s="100">
        <v>1</v>
      </c>
      <c r="AT39" s="100">
        <v>2</v>
      </c>
      <c r="AU39" s="100"/>
      <c r="AV39" s="100"/>
    </row>
    <row r="40" spans="1:48" s="27" customFormat="1" ht="36.75" customHeight="1">
      <c r="A40" s="25" t="s">
        <v>13</v>
      </c>
      <c r="B40" s="37" t="s">
        <v>51</v>
      </c>
      <c r="C40" s="25" t="s">
        <v>122</v>
      </c>
      <c r="D40" s="113">
        <f t="shared" si="23"/>
        <v>2</v>
      </c>
      <c r="E40" s="18">
        <f t="shared" si="22"/>
        <v>50</v>
      </c>
      <c r="F40" s="18">
        <f t="shared" si="17"/>
        <v>13</v>
      </c>
      <c r="G40" s="19">
        <f t="shared" si="18"/>
        <v>0</v>
      </c>
      <c r="H40" s="19">
        <f t="shared" si="19"/>
        <v>8</v>
      </c>
      <c r="I40" s="26"/>
      <c r="J40" s="26"/>
      <c r="K40" s="26">
        <v>8</v>
      </c>
      <c r="L40" s="26"/>
      <c r="M40" s="19">
        <f t="shared" si="20"/>
        <v>5</v>
      </c>
      <c r="N40" s="18">
        <f t="shared" si="21"/>
        <v>37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>
        <v>8</v>
      </c>
      <c r="AC40" s="100">
        <v>5</v>
      </c>
      <c r="AD40" s="100">
        <v>37</v>
      </c>
      <c r="AE40" s="100"/>
      <c r="AF40" s="100"/>
      <c r="AG40" s="100"/>
      <c r="AH40" s="100"/>
      <c r="AI40" s="100"/>
      <c r="AJ40" s="100"/>
      <c r="AK40" s="100"/>
      <c r="AL40" s="100"/>
      <c r="AM40" s="20"/>
      <c r="AN40" s="20"/>
      <c r="AO40" s="20"/>
      <c r="AP40" s="20">
        <v>2</v>
      </c>
      <c r="AQ40" s="20"/>
      <c r="AR40" s="20"/>
      <c r="AS40" s="100">
        <v>1</v>
      </c>
      <c r="AT40" s="100">
        <v>2</v>
      </c>
      <c r="AU40" s="100"/>
      <c r="AV40" s="100"/>
    </row>
    <row r="41" spans="1:48" s="27" customFormat="1" ht="48.75">
      <c r="A41" s="25" t="s">
        <v>14</v>
      </c>
      <c r="B41" s="16" t="s">
        <v>52</v>
      </c>
      <c r="C41" s="23" t="s">
        <v>121</v>
      </c>
      <c r="D41" s="113">
        <f t="shared" si="23"/>
        <v>4</v>
      </c>
      <c r="E41" s="18">
        <f t="shared" si="22"/>
        <v>100</v>
      </c>
      <c r="F41" s="18">
        <f t="shared" si="17"/>
        <v>31</v>
      </c>
      <c r="G41" s="19">
        <f t="shared" si="18"/>
        <v>8</v>
      </c>
      <c r="H41" s="19">
        <f t="shared" si="19"/>
        <v>8</v>
      </c>
      <c r="I41" s="26"/>
      <c r="J41" s="26"/>
      <c r="K41" s="26">
        <v>8</v>
      </c>
      <c r="L41" s="26"/>
      <c r="M41" s="19">
        <f t="shared" si="20"/>
        <v>15</v>
      </c>
      <c r="N41" s="18">
        <f t="shared" si="21"/>
        <v>69</v>
      </c>
      <c r="O41" s="100"/>
      <c r="P41" s="100"/>
      <c r="Q41" s="100"/>
      <c r="R41" s="100"/>
      <c r="S41" s="100"/>
      <c r="T41" s="100"/>
      <c r="U41" s="100"/>
      <c r="V41" s="100"/>
      <c r="W41" s="100">
        <v>8</v>
      </c>
      <c r="X41" s="100">
        <v>8</v>
      </c>
      <c r="Y41" s="100">
        <v>15</v>
      </c>
      <c r="Z41" s="100">
        <v>69</v>
      </c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20"/>
      <c r="AN41" s="20"/>
      <c r="AO41" s="20">
        <v>4</v>
      </c>
      <c r="AP41" s="20"/>
      <c r="AQ41" s="20"/>
      <c r="AR41" s="20"/>
      <c r="AS41" s="100">
        <v>1</v>
      </c>
      <c r="AT41" s="100">
        <v>4</v>
      </c>
      <c r="AU41" s="100"/>
      <c r="AV41" s="100"/>
    </row>
    <row r="42" spans="1:48" s="27" customFormat="1" ht="36.75" customHeight="1">
      <c r="A42" s="25" t="s">
        <v>15</v>
      </c>
      <c r="B42" s="16" t="s">
        <v>53</v>
      </c>
      <c r="C42" s="23" t="s">
        <v>120</v>
      </c>
      <c r="D42" s="113">
        <f t="shared" si="23"/>
        <v>3</v>
      </c>
      <c r="E42" s="18">
        <f t="shared" si="22"/>
        <v>75</v>
      </c>
      <c r="F42" s="18">
        <f t="shared" si="17"/>
        <v>31</v>
      </c>
      <c r="G42" s="19">
        <f t="shared" si="18"/>
        <v>8</v>
      </c>
      <c r="H42" s="19">
        <f t="shared" si="19"/>
        <v>8</v>
      </c>
      <c r="I42" s="26">
        <v>8</v>
      </c>
      <c r="J42" s="26"/>
      <c r="K42" s="26"/>
      <c r="L42" s="26"/>
      <c r="M42" s="19">
        <f t="shared" si="20"/>
        <v>15</v>
      </c>
      <c r="N42" s="18">
        <f t="shared" si="21"/>
        <v>44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>
        <v>8</v>
      </c>
      <c r="AB42" s="100">
        <v>8</v>
      </c>
      <c r="AC42" s="100">
        <v>15</v>
      </c>
      <c r="AD42" s="100">
        <v>44</v>
      </c>
      <c r="AE42" s="100"/>
      <c r="AF42" s="100"/>
      <c r="AG42" s="100"/>
      <c r="AH42" s="100"/>
      <c r="AI42" s="100"/>
      <c r="AJ42" s="100"/>
      <c r="AK42" s="100"/>
      <c r="AL42" s="100"/>
      <c r="AM42" s="20"/>
      <c r="AN42" s="20"/>
      <c r="AO42" s="20"/>
      <c r="AP42" s="20">
        <v>3</v>
      </c>
      <c r="AQ42" s="20"/>
      <c r="AR42" s="20"/>
      <c r="AS42" s="100">
        <v>1</v>
      </c>
      <c r="AT42" s="100">
        <v>3</v>
      </c>
      <c r="AU42" s="100"/>
      <c r="AV42" s="100"/>
    </row>
    <row r="43" spans="1:48" s="27" customFormat="1" ht="36.75" customHeight="1">
      <c r="A43" s="25" t="s">
        <v>16</v>
      </c>
      <c r="B43" s="16" t="s">
        <v>54</v>
      </c>
      <c r="C43" s="23" t="s">
        <v>121</v>
      </c>
      <c r="D43" s="113">
        <f t="shared" si="23"/>
        <v>4</v>
      </c>
      <c r="E43" s="18">
        <f t="shared" si="22"/>
        <v>100</v>
      </c>
      <c r="F43" s="18">
        <f t="shared" si="17"/>
        <v>36</v>
      </c>
      <c r="G43" s="19">
        <f t="shared" si="18"/>
        <v>8</v>
      </c>
      <c r="H43" s="19">
        <f t="shared" si="19"/>
        <v>8</v>
      </c>
      <c r="I43" s="26">
        <v>8</v>
      </c>
      <c r="J43" s="26"/>
      <c r="K43" s="26"/>
      <c r="L43" s="26"/>
      <c r="M43" s="19">
        <f t="shared" si="20"/>
        <v>20</v>
      </c>
      <c r="N43" s="18">
        <f t="shared" si="21"/>
        <v>64</v>
      </c>
      <c r="O43" s="100"/>
      <c r="P43" s="100"/>
      <c r="Q43" s="100"/>
      <c r="R43" s="100"/>
      <c r="S43" s="100"/>
      <c r="T43" s="100"/>
      <c r="U43" s="100"/>
      <c r="V43" s="100"/>
      <c r="W43" s="100">
        <v>8</v>
      </c>
      <c r="X43" s="100">
        <v>8</v>
      </c>
      <c r="Y43" s="100">
        <v>20</v>
      </c>
      <c r="Z43" s="100">
        <v>64</v>
      </c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20"/>
      <c r="AN43" s="20"/>
      <c r="AO43" s="20">
        <v>4</v>
      </c>
      <c r="AP43" s="20"/>
      <c r="AQ43" s="20"/>
      <c r="AR43" s="20"/>
      <c r="AS43" s="100">
        <v>2</v>
      </c>
      <c r="AT43" s="100">
        <v>4</v>
      </c>
      <c r="AU43" s="100"/>
      <c r="AV43" s="100"/>
    </row>
    <row r="44" spans="1:48" s="27" customFormat="1" ht="39" customHeight="1">
      <c r="A44" s="25" t="s">
        <v>17</v>
      </c>
      <c r="B44" s="16" t="s">
        <v>55</v>
      </c>
      <c r="C44" s="23" t="s">
        <v>124</v>
      </c>
      <c r="D44" s="113">
        <f t="shared" si="23"/>
        <v>2</v>
      </c>
      <c r="E44" s="18">
        <f t="shared" si="22"/>
        <v>50</v>
      </c>
      <c r="F44" s="18">
        <f t="shared" si="17"/>
        <v>18</v>
      </c>
      <c r="G44" s="19">
        <f t="shared" si="18"/>
        <v>8</v>
      </c>
      <c r="H44" s="19">
        <f t="shared" si="19"/>
        <v>0</v>
      </c>
      <c r="I44" s="26"/>
      <c r="J44" s="26"/>
      <c r="K44" s="26"/>
      <c r="L44" s="26"/>
      <c r="M44" s="19">
        <f t="shared" si="20"/>
        <v>10</v>
      </c>
      <c r="N44" s="18">
        <f t="shared" si="21"/>
        <v>32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>
        <v>8</v>
      </c>
      <c r="AJ44" s="100"/>
      <c r="AK44" s="100">
        <v>10</v>
      </c>
      <c r="AL44" s="100">
        <v>32</v>
      </c>
      <c r="AM44" s="20"/>
      <c r="AN44" s="20"/>
      <c r="AO44" s="20"/>
      <c r="AP44" s="20"/>
      <c r="AQ44" s="20"/>
      <c r="AR44" s="20">
        <v>2</v>
      </c>
      <c r="AS44" s="100">
        <v>1</v>
      </c>
      <c r="AT44" s="100">
        <v>2</v>
      </c>
      <c r="AU44" s="100"/>
      <c r="AV44" s="100"/>
    </row>
    <row r="45" spans="1:48" s="27" customFormat="1" ht="39" customHeight="1">
      <c r="A45" s="25" t="s">
        <v>221</v>
      </c>
      <c r="B45" s="16" t="s">
        <v>222</v>
      </c>
      <c r="C45" s="23" t="s">
        <v>223</v>
      </c>
      <c r="D45" s="113">
        <f t="shared" si="23"/>
        <v>4</v>
      </c>
      <c r="E45" s="18">
        <f>SUM(F45,N45)</f>
        <v>100</v>
      </c>
      <c r="F45" s="18">
        <f>SUM(G45,H45,M45)</f>
        <v>40</v>
      </c>
      <c r="G45" s="19">
        <f>SUM(O45,S45,W45,AA45,AE45,AI45)</f>
        <v>0</v>
      </c>
      <c r="H45" s="19">
        <f>SUM(P45,T45,X45,AB45,AF45,AJ45)</f>
        <v>30</v>
      </c>
      <c r="I45" s="26"/>
      <c r="J45" s="26">
        <v>30</v>
      </c>
      <c r="K45" s="26"/>
      <c r="L45" s="26"/>
      <c r="M45" s="19">
        <f>SUM(Q45,U45,Y45,AC45,AG45,AK45)</f>
        <v>10</v>
      </c>
      <c r="N45" s="18">
        <f>SUM(R45,V45,Z45,AD45,AH45,AL45)</f>
        <v>60</v>
      </c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17">
        <v>15</v>
      </c>
      <c r="AG45" s="117">
        <v>5</v>
      </c>
      <c r="AH45" s="105">
        <v>30</v>
      </c>
      <c r="AI45" s="105"/>
      <c r="AJ45" s="105">
        <v>15</v>
      </c>
      <c r="AK45" s="105">
        <v>5</v>
      </c>
      <c r="AL45" s="105">
        <v>30</v>
      </c>
      <c r="AM45" s="114"/>
      <c r="AN45" s="114"/>
      <c r="AO45" s="114"/>
      <c r="AP45" s="114"/>
      <c r="AQ45" s="114">
        <v>2</v>
      </c>
      <c r="AR45" s="114">
        <v>2</v>
      </c>
      <c r="AS45" s="105">
        <v>2</v>
      </c>
      <c r="AT45" s="105">
        <v>4</v>
      </c>
      <c r="AU45" s="100"/>
      <c r="AV45" s="100"/>
    </row>
    <row r="46" spans="1:48" s="11" customFormat="1" ht="48.75">
      <c r="A46" s="25" t="s">
        <v>25</v>
      </c>
      <c r="B46" s="16" t="s">
        <v>125</v>
      </c>
      <c r="C46" s="17" t="s">
        <v>126</v>
      </c>
      <c r="D46" s="113">
        <f t="shared" si="23"/>
        <v>30</v>
      </c>
      <c r="E46" s="18">
        <f t="shared" si="22"/>
        <v>750</v>
      </c>
      <c r="F46" s="18">
        <f t="shared" si="17"/>
        <v>240</v>
      </c>
      <c r="G46" s="19">
        <f t="shared" si="18"/>
        <v>0</v>
      </c>
      <c r="H46" s="19">
        <f t="shared" si="19"/>
        <v>240</v>
      </c>
      <c r="I46" s="20"/>
      <c r="J46" s="20"/>
      <c r="K46" s="20"/>
      <c r="L46" s="20">
        <v>240</v>
      </c>
      <c r="M46" s="19">
        <f t="shared" si="20"/>
        <v>0</v>
      </c>
      <c r="N46" s="18">
        <f t="shared" si="21"/>
        <v>510</v>
      </c>
      <c r="O46" s="100"/>
      <c r="P46" s="100"/>
      <c r="Q46" s="100"/>
      <c r="R46" s="100"/>
      <c r="S46" s="100"/>
      <c r="T46" s="100"/>
      <c r="U46" s="100"/>
      <c r="V46" s="100"/>
      <c r="W46" s="100"/>
      <c r="X46" s="100">
        <v>60</v>
      </c>
      <c r="Y46" s="100"/>
      <c r="Z46" s="100">
        <v>140</v>
      </c>
      <c r="AA46" s="100"/>
      <c r="AB46" s="100">
        <v>60</v>
      </c>
      <c r="AC46" s="100"/>
      <c r="AD46" s="100">
        <v>90</v>
      </c>
      <c r="AE46" s="100"/>
      <c r="AF46" s="100">
        <v>60</v>
      </c>
      <c r="AG46" s="100"/>
      <c r="AH46" s="100">
        <v>140</v>
      </c>
      <c r="AI46" s="100"/>
      <c r="AJ46" s="100">
        <v>60</v>
      </c>
      <c r="AK46" s="100"/>
      <c r="AL46" s="100">
        <v>140</v>
      </c>
      <c r="AM46" s="20"/>
      <c r="AN46" s="20"/>
      <c r="AO46" s="20">
        <v>8</v>
      </c>
      <c r="AP46" s="20">
        <v>6</v>
      </c>
      <c r="AQ46" s="20">
        <v>8</v>
      </c>
      <c r="AR46" s="20">
        <v>8</v>
      </c>
      <c r="AS46" s="100">
        <v>10</v>
      </c>
      <c r="AT46" s="100">
        <v>30</v>
      </c>
      <c r="AU46" s="100"/>
      <c r="AV46" s="100">
        <v>30</v>
      </c>
    </row>
    <row r="47" spans="1:48" s="11" customFormat="1" ht="34.5">
      <c r="A47" s="25"/>
      <c r="B47" s="16" t="s">
        <v>127</v>
      </c>
      <c r="C47" s="17"/>
      <c r="D47" s="113">
        <f t="shared" si="23"/>
        <v>0</v>
      </c>
      <c r="E47" s="18"/>
      <c r="F47" s="18"/>
      <c r="G47" s="19"/>
      <c r="H47" s="19"/>
      <c r="I47" s="20"/>
      <c r="J47" s="20"/>
      <c r="K47" s="20"/>
      <c r="L47" s="20"/>
      <c r="M47" s="19"/>
      <c r="N47" s="18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20"/>
      <c r="AN47" s="20"/>
      <c r="AO47" s="20"/>
      <c r="AP47" s="20"/>
      <c r="AQ47" s="20"/>
      <c r="AR47" s="20"/>
      <c r="AS47" s="100"/>
      <c r="AT47" s="100"/>
      <c r="AU47" s="100"/>
      <c r="AV47" s="100"/>
    </row>
    <row r="48" spans="1:48" s="11" customFormat="1" ht="34.5">
      <c r="A48" s="25"/>
      <c r="B48" s="16" t="s">
        <v>128</v>
      </c>
      <c r="C48" s="17"/>
      <c r="D48" s="113">
        <f t="shared" si="23"/>
        <v>0</v>
      </c>
      <c r="E48" s="18"/>
      <c r="F48" s="18"/>
      <c r="G48" s="19"/>
      <c r="H48" s="19"/>
      <c r="I48" s="20"/>
      <c r="J48" s="20"/>
      <c r="K48" s="20"/>
      <c r="L48" s="20"/>
      <c r="M48" s="19"/>
      <c r="N48" s="18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20"/>
      <c r="AN48" s="20"/>
      <c r="AO48" s="20"/>
      <c r="AP48" s="20"/>
      <c r="AQ48" s="20"/>
      <c r="AR48" s="20"/>
      <c r="AS48" s="100"/>
      <c r="AT48" s="100"/>
      <c r="AU48" s="100"/>
      <c r="AV48" s="100"/>
    </row>
    <row r="49" spans="1:48" s="11" customFormat="1" ht="34.5">
      <c r="A49" s="25"/>
      <c r="B49" s="16" t="s">
        <v>129</v>
      </c>
      <c r="C49" s="17"/>
      <c r="D49" s="113">
        <f t="shared" si="23"/>
        <v>0</v>
      </c>
      <c r="E49" s="18"/>
      <c r="F49" s="18"/>
      <c r="G49" s="19"/>
      <c r="H49" s="19"/>
      <c r="I49" s="20"/>
      <c r="J49" s="20"/>
      <c r="K49" s="20"/>
      <c r="L49" s="20"/>
      <c r="M49" s="19"/>
      <c r="N49" s="18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20"/>
      <c r="AN49" s="20"/>
      <c r="AO49" s="20"/>
      <c r="AP49" s="20"/>
      <c r="AQ49" s="20"/>
      <c r="AR49" s="20"/>
      <c r="AS49" s="100"/>
      <c r="AT49" s="100"/>
      <c r="AU49" s="100"/>
      <c r="AV49" s="100"/>
    </row>
    <row r="50" spans="1:48" s="11" customFormat="1" ht="34.5">
      <c r="A50" s="25"/>
      <c r="B50" s="16" t="s">
        <v>130</v>
      </c>
      <c r="C50" s="17"/>
      <c r="D50" s="113">
        <f t="shared" si="23"/>
        <v>0</v>
      </c>
      <c r="E50" s="18"/>
      <c r="F50" s="18"/>
      <c r="G50" s="19"/>
      <c r="H50" s="19"/>
      <c r="I50" s="20"/>
      <c r="J50" s="20"/>
      <c r="K50" s="20"/>
      <c r="L50" s="20"/>
      <c r="M50" s="19"/>
      <c r="N50" s="18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20"/>
      <c r="AN50" s="20"/>
      <c r="AO50" s="20"/>
      <c r="AP50" s="20"/>
      <c r="AQ50" s="20"/>
      <c r="AR50" s="20"/>
      <c r="AS50" s="100"/>
      <c r="AT50" s="100"/>
      <c r="AU50" s="100"/>
      <c r="AV50" s="100"/>
    </row>
    <row r="51" spans="1:48" s="11" customFormat="1" ht="48.75">
      <c r="A51" s="25"/>
      <c r="B51" s="16" t="s">
        <v>131</v>
      </c>
      <c r="C51" s="17"/>
      <c r="D51" s="113">
        <f t="shared" si="23"/>
        <v>0</v>
      </c>
      <c r="E51" s="39"/>
      <c r="F51" s="18"/>
      <c r="G51" s="19"/>
      <c r="H51" s="19"/>
      <c r="I51" s="20"/>
      <c r="J51" s="20"/>
      <c r="K51" s="20"/>
      <c r="L51" s="20"/>
      <c r="M51" s="19"/>
      <c r="N51" s="18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20"/>
      <c r="AN51" s="20"/>
      <c r="AO51" s="20"/>
      <c r="AP51" s="20"/>
      <c r="AQ51" s="20"/>
      <c r="AR51" s="20"/>
      <c r="AS51" s="100"/>
      <c r="AT51" s="100"/>
      <c r="AU51" s="100"/>
      <c r="AV51" s="100"/>
    </row>
    <row r="52" spans="1:48" s="11" customFormat="1" ht="34.5">
      <c r="A52" s="25"/>
      <c r="B52" s="16" t="s">
        <v>132</v>
      </c>
      <c r="C52" s="17"/>
      <c r="D52" s="113">
        <f t="shared" si="23"/>
        <v>0</v>
      </c>
      <c r="E52" s="18"/>
      <c r="F52" s="18"/>
      <c r="G52" s="19"/>
      <c r="H52" s="19"/>
      <c r="I52" s="20"/>
      <c r="J52" s="20"/>
      <c r="K52" s="20"/>
      <c r="L52" s="20"/>
      <c r="M52" s="19"/>
      <c r="N52" s="18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20"/>
      <c r="AN52" s="20"/>
      <c r="AO52" s="20"/>
      <c r="AP52" s="20"/>
      <c r="AQ52" s="20"/>
      <c r="AR52" s="20"/>
      <c r="AS52" s="100"/>
      <c r="AT52" s="100"/>
      <c r="AU52" s="100"/>
      <c r="AV52" s="100"/>
    </row>
    <row r="53" spans="1:48" s="11" customFormat="1" ht="34.5">
      <c r="A53" s="25"/>
      <c r="B53" s="16" t="s">
        <v>133</v>
      </c>
      <c r="C53" s="17"/>
      <c r="D53" s="113">
        <f t="shared" si="23"/>
        <v>0</v>
      </c>
      <c r="E53" s="18"/>
      <c r="F53" s="18"/>
      <c r="G53" s="19"/>
      <c r="H53" s="19"/>
      <c r="I53" s="20"/>
      <c r="J53" s="20"/>
      <c r="K53" s="20"/>
      <c r="L53" s="20"/>
      <c r="M53" s="19"/>
      <c r="N53" s="18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20"/>
      <c r="AN53" s="20"/>
      <c r="AO53" s="20"/>
      <c r="AP53" s="20"/>
      <c r="AQ53" s="20"/>
      <c r="AR53" s="20"/>
      <c r="AS53" s="100"/>
      <c r="AT53" s="100"/>
      <c r="AU53" s="100"/>
      <c r="AV53" s="100"/>
    </row>
    <row r="54" spans="1:48" s="11" customFormat="1" ht="34.5">
      <c r="A54" s="25"/>
      <c r="B54" s="16" t="s">
        <v>134</v>
      </c>
      <c r="C54" s="17"/>
      <c r="D54" s="113">
        <f t="shared" si="23"/>
        <v>0</v>
      </c>
      <c r="E54" s="18"/>
      <c r="F54" s="18"/>
      <c r="G54" s="19"/>
      <c r="H54" s="19"/>
      <c r="I54" s="20"/>
      <c r="J54" s="20"/>
      <c r="K54" s="20"/>
      <c r="L54" s="20"/>
      <c r="M54" s="19"/>
      <c r="N54" s="18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20"/>
      <c r="AN54" s="20"/>
      <c r="AO54" s="20"/>
      <c r="AP54" s="20"/>
      <c r="AQ54" s="20"/>
      <c r="AR54" s="20"/>
      <c r="AS54" s="100"/>
      <c r="AT54" s="100"/>
      <c r="AU54" s="100"/>
      <c r="AV54" s="100"/>
    </row>
    <row r="55" spans="1:48" s="96" customFormat="1" ht="48.75">
      <c r="A55" s="25" t="s">
        <v>26</v>
      </c>
      <c r="B55" s="108" t="s">
        <v>230</v>
      </c>
      <c r="C55" s="109" t="s">
        <v>116</v>
      </c>
      <c r="D55" s="113">
        <f>SUM(AM55:AR55)</f>
        <v>2</v>
      </c>
      <c r="E55" s="110">
        <f>SUM(F55,N55)</f>
        <v>50</v>
      </c>
      <c r="F55" s="110">
        <f>SUM(G55:H55,M55)</f>
        <v>20</v>
      </c>
      <c r="G55" s="111">
        <f aca="true" t="shared" si="24" ref="G55:H57">SUM(O55,S55,W55,AA55,AE55,AI55)</f>
        <v>0</v>
      </c>
      <c r="H55" s="111">
        <f t="shared" si="24"/>
        <v>15</v>
      </c>
      <c r="I55" s="106"/>
      <c r="J55" s="106">
        <v>15</v>
      </c>
      <c r="K55" s="106"/>
      <c r="L55" s="106"/>
      <c r="M55" s="111">
        <f aca="true" t="shared" si="25" ref="M55:N57">SUM(Q55,U55,Y55,AC55,AG55,AK55)</f>
        <v>5</v>
      </c>
      <c r="N55" s="110">
        <f t="shared" si="25"/>
        <v>30</v>
      </c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>
        <v>15</v>
      </c>
      <c r="AG55" s="105">
        <v>5</v>
      </c>
      <c r="AH55" s="105">
        <v>30</v>
      </c>
      <c r="AI55" s="105"/>
      <c r="AJ55" s="105"/>
      <c r="AK55" s="105"/>
      <c r="AL55" s="105"/>
      <c r="AM55" s="106"/>
      <c r="AN55" s="106"/>
      <c r="AO55" s="115"/>
      <c r="AP55" s="106"/>
      <c r="AQ55" s="106">
        <v>2</v>
      </c>
      <c r="AR55" s="106"/>
      <c r="AS55" s="105">
        <v>1</v>
      </c>
      <c r="AT55" s="105">
        <v>2</v>
      </c>
      <c r="AU55" s="105"/>
      <c r="AV55" s="105"/>
    </row>
    <row r="56" spans="1:48" s="96" customFormat="1" ht="34.5">
      <c r="A56" s="25" t="s">
        <v>218</v>
      </c>
      <c r="B56" s="108" t="s">
        <v>228</v>
      </c>
      <c r="C56" s="109" t="s">
        <v>124</v>
      </c>
      <c r="D56" s="113">
        <f>SUM(AM56:AR56)</f>
        <v>4</v>
      </c>
      <c r="E56" s="110">
        <f>SUM(F56,N56)</f>
        <v>100</v>
      </c>
      <c r="F56" s="110">
        <f>SUM(G56:H56,M56)</f>
        <v>25</v>
      </c>
      <c r="G56" s="111">
        <f t="shared" si="24"/>
        <v>0</v>
      </c>
      <c r="H56" s="111">
        <f t="shared" si="24"/>
        <v>15</v>
      </c>
      <c r="I56" s="106"/>
      <c r="J56" s="106"/>
      <c r="K56" s="106">
        <v>15</v>
      </c>
      <c r="L56" s="106"/>
      <c r="M56" s="111">
        <f t="shared" si="25"/>
        <v>10</v>
      </c>
      <c r="N56" s="110">
        <f t="shared" si="25"/>
        <v>75</v>
      </c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>
        <v>15</v>
      </c>
      <c r="AK56" s="105">
        <v>10</v>
      </c>
      <c r="AL56" s="105">
        <v>75</v>
      </c>
      <c r="AM56" s="106"/>
      <c r="AN56" s="106"/>
      <c r="AO56" s="115"/>
      <c r="AP56" s="106"/>
      <c r="AQ56" s="106"/>
      <c r="AR56" s="106">
        <v>4</v>
      </c>
      <c r="AS56" s="105">
        <v>1</v>
      </c>
      <c r="AT56" s="105">
        <v>4</v>
      </c>
      <c r="AU56" s="105"/>
      <c r="AV56" s="105">
        <v>4</v>
      </c>
    </row>
    <row r="57" spans="1:48" s="96" customFormat="1" ht="48.75">
      <c r="A57" s="25" t="s">
        <v>220</v>
      </c>
      <c r="B57" s="108" t="s">
        <v>56</v>
      </c>
      <c r="C57" s="109" t="s">
        <v>233</v>
      </c>
      <c r="D57" s="113">
        <f>SUM(AM57:AR57)</f>
        <v>24</v>
      </c>
      <c r="E57" s="110">
        <f>SUM(F57,N57)</f>
        <v>720</v>
      </c>
      <c r="F57" s="110">
        <f>SUM(G57:H57,M57)</f>
        <v>0</v>
      </c>
      <c r="G57" s="111">
        <f t="shared" si="24"/>
        <v>0</v>
      </c>
      <c r="H57" s="111">
        <f t="shared" si="24"/>
        <v>0</v>
      </c>
      <c r="I57" s="106"/>
      <c r="J57" s="106"/>
      <c r="K57" s="106"/>
      <c r="L57" s="106"/>
      <c r="M57" s="111">
        <f t="shared" si="25"/>
        <v>0</v>
      </c>
      <c r="N57" s="110">
        <f t="shared" si="25"/>
        <v>720</v>
      </c>
      <c r="O57" s="105"/>
      <c r="P57" s="105"/>
      <c r="Q57" s="105"/>
      <c r="R57" s="105"/>
      <c r="S57" s="105"/>
      <c r="T57" s="105"/>
      <c r="U57" s="105"/>
      <c r="V57" s="105">
        <v>180</v>
      </c>
      <c r="W57" s="105"/>
      <c r="X57" s="105"/>
      <c r="Y57" s="105"/>
      <c r="Z57" s="105">
        <v>120</v>
      </c>
      <c r="AA57" s="105"/>
      <c r="AB57" s="105"/>
      <c r="AC57" s="105"/>
      <c r="AD57" s="105">
        <v>180</v>
      </c>
      <c r="AE57" s="105"/>
      <c r="AF57" s="105"/>
      <c r="AG57" s="105"/>
      <c r="AH57" s="105">
        <v>120</v>
      </c>
      <c r="AI57" s="105"/>
      <c r="AJ57" s="105"/>
      <c r="AK57" s="105"/>
      <c r="AL57" s="105">
        <v>120</v>
      </c>
      <c r="AM57" s="106"/>
      <c r="AN57" s="106">
        <v>6</v>
      </c>
      <c r="AO57" s="106">
        <v>4</v>
      </c>
      <c r="AP57" s="106">
        <v>6</v>
      </c>
      <c r="AQ57" s="106">
        <v>4</v>
      </c>
      <c r="AR57" s="106">
        <v>4</v>
      </c>
      <c r="AS57" s="105"/>
      <c r="AT57" s="105">
        <v>24</v>
      </c>
      <c r="AU57" s="105"/>
      <c r="AV57" s="105">
        <v>24</v>
      </c>
    </row>
    <row r="58" spans="1:48" s="14" customFormat="1" ht="44.25">
      <c r="A58" s="9" t="s">
        <v>22</v>
      </c>
      <c r="B58" s="12" t="s">
        <v>137</v>
      </c>
      <c r="C58" s="9"/>
      <c r="D58" s="112">
        <f>SUM(D59:D65)</f>
        <v>24</v>
      </c>
      <c r="E58" s="13">
        <f>SUM(E59:E65)</f>
        <v>600</v>
      </c>
      <c r="F58" s="13">
        <f aca="true" t="shared" si="26" ref="F58:AV58">SUM(F59:F65)</f>
        <v>183</v>
      </c>
      <c r="G58" s="13">
        <f t="shared" si="26"/>
        <v>0</v>
      </c>
      <c r="H58" s="13">
        <f t="shared" si="26"/>
        <v>98</v>
      </c>
      <c r="I58" s="13">
        <f t="shared" si="26"/>
        <v>0</v>
      </c>
      <c r="J58" s="13">
        <f t="shared" si="26"/>
        <v>78</v>
      </c>
      <c r="K58" s="13">
        <f t="shared" si="26"/>
        <v>20</v>
      </c>
      <c r="L58" s="13">
        <f t="shared" si="26"/>
        <v>0</v>
      </c>
      <c r="M58" s="13">
        <f t="shared" si="26"/>
        <v>85</v>
      </c>
      <c r="N58" s="13">
        <f t="shared" si="26"/>
        <v>417</v>
      </c>
      <c r="O58" s="13">
        <f t="shared" si="26"/>
        <v>0</v>
      </c>
      <c r="P58" s="13">
        <f t="shared" si="26"/>
        <v>0</v>
      </c>
      <c r="Q58" s="13">
        <f t="shared" si="26"/>
        <v>0</v>
      </c>
      <c r="R58" s="13">
        <f t="shared" si="26"/>
        <v>0</v>
      </c>
      <c r="S58" s="13">
        <f t="shared" si="26"/>
        <v>0</v>
      </c>
      <c r="T58" s="13">
        <f t="shared" si="26"/>
        <v>0</v>
      </c>
      <c r="U58" s="13">
        <f t="shared" si="26"/>
        <v>0</v>
      </c>
      <c r="V58" s="13">
        <f t="shared" si="26"/>
        <v>0</v>
      </c>
      <c r="W58" s="13">
        <f t="shared" si="26"/>
        <v>0</v>
      </c>
      <c r="X58" s="13">
        <f t="shared" si="26"/>
        <v>0</v>
      </c>
      <c r="Y58" s="13">
        <f t="shared" si="26"/>
        <v>0</v>
      </c>
      <c r="Z58" s="13">
        <f t="shared" si="26"/>
        <v>0</v>
      </c>
      <c r="AA58" s="13">
        <f t="shared" si="26"/>
        <v>0</v>
      </c>
      <c r="AB58" s="13">
        <f t="shared" si="26"/>
        <v>0</v>
      </c>
      <c r="AC58" s="13">
        <f t="shared" si="26"/>
        <v>0</v>
      </c>
      <c r="AD58" s="13">
        <f t="shared" si="26"/>
        <v>0</v>
      </c>
      <c r="AE58" s="13">
        <f t="shared" si="26"/>
        <v>0</v>
      </c>
      <c r="AF58" s="13">
        <f t="shared" si="26"/>
        <v>60</v>
      </c>
      <c r="AG58" s="13">
        <f t="shared" si="26"/>
        <v>50</v>
      </c>
      <c r="AH58" s="13">
        <f t="shared" si="26"/>
        <v>240</v>
      </c>
      <c r="AI58" s="13">
        <f t="shared" si="26"/>
        <v>0</v>
      </c>
      <c r="AJ58" s="13">
        <f t="shared" si="26"/>
        <v>38</v>
      </c>
      <c r="AK58" s="13">
        <f t="shared" si="26"/>
        <v>35</v>
      </c>
      <c r="AL58" s="13">
        <f t="shared" si="26"/>
        <v>177</v>
      </c>
      <c r="AM58" s="13">
        <f t="shared" si="26"/>
        <v>0</v>
      </c>
      <c r="AN58" s="13">
        <f t="shared" si="26"/>
        <v>0</v>
      </c>
      <c r="AO58" s="13">
        <f t="shared" si="26"/>
        <v>0</v>
      </c>
      <c r="AP58" s="13">
        <f t="shared" si="26"/>
        <v>0</v>
      </c>
      <c r="AQ58" s="13">
        <f t="shared" si="26"/>
        <v>14</v>
      </c>
      <c r="AR58" s="13">
        <f t="shared" si="26"/>
        <v>10</v>
      </c>
      <c r="AS58" s="13">
        <f t="shared" si="26"/>
        <v>7</v>
      </c>
      <c r="AT58" s="13">
        <f t="shared" si="26"/>
        <v>24</v>
      </c>
      <c r="AU58" s="13">
        <f t="shared" si="26"/>
        <v>0</v>
      </c>
      <c r="AV58" s="13">
        <f t="shared" si="26"/>
        <v>24</v>
      </c>
    </row>
    <row r="59" spans="1:48" s="11" customFormat="1" ht="34.5">
      <c r="A59" s="15" t="s">
        <v>5</v>
      </c>
      <c r="B59" s="16" t="s">
        <v>57</v>
      </c>
      <c r="C59" s="17" t="s">
        <v>116</v>
      </c>
      <c r="D59" s="118">
        <f>SUM(AM59:AR59)</f>
        <v>3</v>
      </c>
      <c r="E59" s="18">
        <f aca="true" t="shared" si="27" ref="E59:E65">SUM(F59,N59)</f>
        <v>75</v>
      </c>
      <c r="F59" s="18">
        <f aca="true" t="shared" si="28" ref="F59:F65">SUM(G59,H59,M59)</f>
        <v>25</v>
      </c>
      <c r="G59" s="19">
        <f aca="true" t="shared" si="29" ref="G59:G65">SUM(O59,S59,W59,AA59,AE59,AI59)</f>
        <v>0</v>
      </c>
      <c r="H59" s="19">
        <f aca="true" t="shared" si="30" ref="H59:H65">SUM(P59,T59,X59,AB59,AF59,AJ59)</f>
        <v>10</v>
      </c>
      <c r="I59" s="20"/>
      <c r="J59" s="20">
        <v>10</v>
      </c>
      <c r="K59" s="20"/>
      <c r="L59" s="20"/>
      <c r="M59" s="19">
        <f aca="true" t="shared" si="31" ref="M59:M65">SUM(Q59,U59,Y59,AC59,AG59,AK59)</f>
        <v>15</v>
      </c>
      <c r="N59" s="18">
        <f aca="true" t="shared" si="32" ref="N59:N65">SUM(R59,V59,Z59,AD59,AH59,AL59)</f>
        <v>50</v>
      </c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>
        <v>10</v>
      </c>
      <c r="AG59" s="100">
        <v>15</v>
      </c>
      <c r="AH59" s="100">
        <v>50</v>
      </c>
      <c r="AI59" s="100"/>
      <c r="AJ59" s="100"/>
      <c r="AK59" s="100"/>
      <c r="AL59" s="100"/>
      <c r="AM59" s="20"/>
      <c r="AN59" s="20"/>
      <c r="AO59" s="20"/>
      <c r="AP59" s="20"/>
      <c r="AQ59" s="20">
        <v>3</v>
      </c>
      <c r="AR59" s="20"/>
      <c r="AS59" s="100">
        <v>1</v>
      </c>
      <c r="AT59" s="100">
        <v>3</v>
      </c>
      <c r="AU59" s="100"/>
      <c r="AV59" s="100">
        <v>3</v>
      </c>
    </row>
    <row r="60" spans="1:48" s="11" customFormat="1" ht="34.5">
      <c r="A60" s="15" t="s">
        <v>4</v>
      </c>
      <c r="B60" s="16" t="s">
        <v>58</v>
      </c>
      <c r="C60" s="17" t="s">
        <v>124</v>
      </c>
      <c r="D60" s="113">
        <f aca="true" t="shared" si="33" ref="D60:D65">SUM(AM60:AR60)</f>
        <v>4</v>
      </c>
      <c r="E60" s="18">
        <f t="shared" si="27"/>
        <v>100</v>
      </c>
      <c r="F60" s="18">
        <f t="shared" si="28"/>
        <v>25</v>
      </c>
      <c r="G60" s="19">
        <f t="shared" si="29"/>
        <v>0</v>
      </c>
      <c r="H60" s="19">
        <f t="shared" si="30"/>
        <v>10</v>
      </c>
      <c r="I60" s="20"/>
      <c r="J60" s="20">
        <v>10</v>
      </c>
      <c r="K60" s="20"/>
      <c r="L60" s="20"/>
      <c r="M60" s="19">
        <f t="shared" si="31"/>
        <v>15</v>
      </c>
      <c r="N60" s="18">
        <f t="shared" si="32"/>
        <v>75</v>
      </c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>
        <v>10</v>
      </c>
      <c r="AK60" s="100">
        <v>15</v>
      </c>
      <c r="AL60" s="100">
        <v>75</v>
      </c>
      <c r="AM60" s="20"/>
      <c r="AN60" s="20"/>
      <c r="AO60" s="20"/>
      <c r="AP60" s="20"/>
      <c r="AQ60" s="20"/>
      <c r="AR60" s="20">
        <v>4</v>
      </c>
      <c r="AS60" s="100">
        <v>1</v>
      </c>
      <c r="AT60" s="100">
        <v>4</v>
      </c>
      <c r="AU60" s="100"/>
      <c r="AV60" s="100">
        <v>4</v>
      </c>
    </row>
    <row r="61" spans="1:48" s="11" customFormat="1" ht="34.5">
      <c r="A61" s="15" t="s">
        <v>3</v>
      </c>
      <c r="B61" s="16" t="s">
        <v>59</v>
      </c>
      <c r="C61" s="17" t="s">
        <v>116</v>
      </c>
      <c r="D61" s="113">
        <f>SUM(AM61:AR61)</f>
        <v>3</v>
      </c>
      <c r="E61" s="18">
        <f t="shared" si="27"/>
        <v>75</v>
      </c>
      <c r="F61" s="18">
        <f t="shared" si="28"/>
        <v>25</v>
      </c>
      <c r="G61" s="19">
        <f t="shared" si="29"/>
        <v>0</v>
      </c>
      <c r="H61" s="19">
        <f t="shared" si="30"/>
        <v>10</v>
      </c>
      <c r="I61" s="20"/>
      <c r="J61" s="20">
        <v>10</v>
      </c>
      <c r="K61" s="20"/>
      <c r="L61" s="20"/>
      <c r="M61" s="19">
        <f t="shared" si="31"/>
        <v>15</v>
      </c>
      <c r="N61" s="18">
        <f t="shared" si="32"/>
        <v>50</v>
      </c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>
        <v>10</v>
      </c>
      <c r="AG61" s="100">
        <v>15</v>
      </c>
      <c r="AH61" s="100">
        <v>50</v>
      </c>
      <c r="AI61" s="100"/>
      <c r="AJ61" s="100"/>
      <c r="AK61" s="100"/>
      <c r="AL61" s="100"/>
      <c r="AM61" s="20"/>
      <c r="AN61" s="20"/>
      <c r="AO61" s="20"/>
      <c r="AP61" s="20"/>
      <c r="AQ61" s="20">
        <v>3</v>
      </c>
      <c r="AR61" s="20"/>
      <c r="AS61" s="100">
        <v>1</v>
      </c>
      <c r="AT61" s="100">
        <v>3</v>
      </c>
      <c r="AU61" s="100"/>
      <c r="AV61" s="100">
        <v>3</v>
      </c>
    </row>
    <row r="62" spans="1:48" s="11" customFormat="1" ht="34.5">
      <c r="A62" s="15" t="s">
        <v>2</v>
      </c>
      <c r="B62" s="16" t="s">
        <v>60</v>
      </c>
      <c r="C62" s="17" t="s">
        <v>116</v>
      </c>
      <c r="D62" s="113">
        <f t="shared" si="33"/>
        <v>4</v>
      </c>
      <c r="E62" s="18">
        <f t="shared" si="27"/>
        <v>100</v>
      </c>
      <c r="F62" s="18">
        <f t="shared" si="28"/>
        <v>30</v>
      </c>
      <c r="G62" s="19">
        <f t="shared" si="29"/>
        <v>0</v>
      </c>
      <c r="H62" s="19">
        <f t="shared" si="30"/>
        <v>20</v>
      </c>
      <c r="I62" s="20"/>
      <c r="J62" s="20">
        <v>20</v>
      </c>
      <c r="K62" s="20"/>
      <c r="L62" s="20"/>
      <c r="M62" s="19">
        <f t="shared" si="31"/>
        <v>10</v>
      </c>
      <c r="N62" s="18">
        <f t="shared" si="32"/>
        <v>70</v>
      </c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>
        <v>20</v>
      </c>
      <c r="AG62" s="100">
        <v>10</v>
      </c>
      <c r="AH62" s="100">
        <v>70</v>
      </c>
      <c r="AI62" s="100"/>
      <c r="AJ62" s="100"/>
      <c r="AK62" s="100"/>
      <c r="AL62" s="100"/>
      <c r="AM62" s="20"/>
      <c r="AN62" s="20"/>
      <c r="AO62" s="20"/>
      <c r="AP62" s="20"/>
      <c r="AQ62" s="20">
        <v>4</v>
      </c>
      <c r="AR62" s="20"/>
      <c r="AS62" s="100">
        <v>1</v>
      </c>
      <c r="AT62" s="100">
        <v>4</v>
      </c>
      <c r="AU62" s="100"/>
      <c r="AV62" s="100">
        <v>4</v>
      </c>
    </row>
    <row r="63" spans="1:48" s="11" customFormat="1" ht="34.5">
      <c r="A63" s="15" t="s">
        <v>1</v>
      </c>
      <c r="B63" s="16" t="s">
        <v>61</v>
      </c>
      <c r="C63" s="17" t="s">
        <v>116</v>
      </c>
      <c r="D63" s="113">
        <f t="shared" si="33"/>
        <v>4</v>
      </c>
      <c r="E63" s="18">
        <f t="shared" si="27"/>
        <v>100</v>
      </c>
      <c r="F63" s="18">
        <f t="shared" si="28"/>
        <v>30</v>
      </c>
      <c r="G63" s="19">
        <f t="shared" si="29"/>
        <v>0</v>
      </c>
      <c r="H63" s="19">
        <f t="shared" si="30"/>
        <v>20</v>
      </c>
      <c r="I63" s="20"/>
      <c r="J63" s="20">
        <v>20</v>
      </c>
      <c r="K63" s="20"/>
      <c r="L63" s="20"/>
      <c r="M63" s="19">
        <f t="shared" si="31"/>
        <v>10</v>
      </c>
      <c r="N63" s="18">
        <f t="shared" si="32"/>
        <v>70</v>
      </c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>
        <v>20</v>
      </c>
      <c r="AG63" s="100">
        <v>10</v>
      </c>
      <c r="AH63" s="100">
        <v>70</v>
      </c>
      <c r="AI63" s="100"/>
      <c r="AJ63" s="100"/>
      <c r="AK63" s="100"/>
      <c r="AL63" s="100"/>
      <c r="AM63" s="20"/>
      <c r="AN63" s="20"/>
      <c r="AO63" s="20"/>
      <c r="AP63" s="20"/>
      <c r="AQ63" s="20">
        <v>4</v>
      </c>
      <c r="AR63" s="20"/>
      <c r="AS63" s="100">
        <v>1</v>
      </c>
      <c r="AT63" s="100">
        <v>4</v>
      </c>
      <c r="AU63" s="100"/>
      <c r="AV63" s="100">
        <v>4</v>
      </c>
    </row>
    <row r="64" spans="1:48" s="11" customFormat="1" ht="34.5">
      <c r="A64" s="15" t="s">
        <v>0</v>
      </c>
      <c r="B64" s="28" t="s">
        <v>62</v>
      </c>
      <c r="C64" s="17" t="s">
        <v>124</v>
      </c>
      <c r="D64" s="113">
        <f t="shared" si="33"/>
        <v>4</v>
      </c>
      <c r="E64" s="18">
        <f t="shared" si="27"/>
        <v>100</v>
      </c>
      <c r="F64" s="18">
        <f t="shared" si="28"/>
        <v>30</v>
      </c>
      <c r="G64" s="19">
        <f t="shared" si="29"/>
        <v>0</v>
      </c>
      <c r="H64" s="19">
        <f t="shared" si="30"/>
        <v>20</v>
      </c>
      <c r="I64" s="20"/>
      <c r="J64" s="20"/>
      <c r="K64" s="20">
        <v>20</v>
      </c>
      <c r="L64" s="20"/>
      <c r="M64" s="19">
        <f t="shared" si="31"/>
        <v>10</v>
      </c>
      <c r="N64" s="18">
        <f t="shared" si="32"/>
        <v>70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>
        <v>20</v>
      </c>
      <c r="AK64" s="100">
        <v>10</v>
      </c>
      <c r="AL64" s="100">
        <v>70</v>
      </c>
      <c r="AM64" s="20"/>
      <c r="AN64" s="20"/>
      <c r="AO64" s="20"/>
      <c r="AP64" s="20"/>
      <c r="AQ64" s="20"/>
      <c r="AR64" s="20">
        <v>4</v>
      </c>
      <c r="AS64" s="100">
        <v>1</v>
      </c>
      <c r="AT64" s="100">
        <v>4</v>
      </c>
      <c r="AU64" s="100"/>
      <c r="AV64" s="100">
        <v>4</v>
      </c>
    </row>
    <row r="65" spans="1:48" s="11" customFormat="1" ht="34.5">
      <c r="A65" s="15" t="s">
        <v>10</v>
      </c>
      <c r="B65" s="28" t="s">
        <v>63</v>
      </c>
      <c r="C65" s="23" t="s">
        <v>124</v>
      </c>
      <c r="D65" s="113">
        <f t="shared" si="33"/>
        <v>2</v>
      </c>
      <c r="E65" s="18">
        <f t="shared" si="27"/>
        <v>50</v>
      </c>
      <c r="F65" s="18">
        <f t="shared" si="28"/>
        <v>18</v>
      </c>
      <c r="G65" s="19">
        <f t="shared" si="29"/>
        <v>0</v>
      </c>
      <c r="H65" s="19">
        <f t="shared" si="30"/>
        <v>8</v>
      </c>
      <c r="I65" s="20"/>
      <c r="J65" s="20">
        <v>8</v>
      </c>
      <c r="K65" s="20"/>
      <c r="L65" s="20"/>
      <c r="M65" s="19">
        <f t="shared" si="31"/>
        <v>10</v>
      </c>
      <c r="N65" s="18">
        <f t="shared" si="32"/>
        <v>32</v>
      </c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  <c r="AJ65" s="100">
        <v>8</v>
      </c>
      <c r="AK65" s="100">
        <v>10</v>
      </c>
      <c r="AL65" s="100">
        <v>32</v>
      </c>
      <c r="AM65" s="20"/>
      <c r="AN65" s="20"/>
      <c r="AO65" s="20"/>
      <c r="AP65" s="20"/>
      <c r="AQ65" s="20"/>
      <c r="AR65" s="20">
        <v>2</v>
      </c>
      <c r="AS65" s="100">
        <v>1</v>
      </c>
      <c r="AT65" s="100">
        <v>2</v>
      </c>
      <c r="AU65" s="100"/>
      <c r="AV65" s="100">
        <v>2</v>
      </c>
    </row>
    <row r="66" spans="1:48" s="14" customFormat="1" ht="44.25">
      <c r="A66" s="9" t="s">
        <v>23</v>
      </c>
      <c r="B66" s="12" t="s">
        <v>138</v>
      </c>
      <c r="C66" s="9"/>
      <c r="D66" s="92">
        <f>SUM(D67:D73)</f>
        <v>24</v>
      </c>
      <c r="E66" s="13">
        <f>SUM(E67:E73)</f>
        <v>600</v>
      </c>
      <c r="F66" s="13">
        <f aca="true" t="shared" si="34" ref="F66:AV66">SUM(F67:F73)</f>
        <v>183</v>
      </c>
      <c r="G66" s="13">
        <f t="shared" si="34"/>
        <v>0</v>
      </c>
      <c r="H66" s="13">
        <f t="shared" si="34"/>
        <v>98</v>
      </c>
      <c r="I66" s="13">
        <f t="shared" si="34"/>
        <v>0</v>
      </c>
      <c r="J66" s="13">
        <f t="shared" si="34"/>
        <v>88</v>
      </c>
      <c r="K66" s="13">
        <f t="shared" si="34"/>
        <v>10</v>
      </c>
      <c r="L66" s="13">
        <f t="shared" si="34"/>
        <v>0</v>
      </c>
      <c r="M66" s="13">
        <f t="shared" si="34"/>
        <v>85</v>
      </c>
      <c r="N66" s="13">
        <f t="shared" si="34"/>
        <v>417</v>
      </c>
      <c r="O66" s="13">
        <f t="shared" si="34"/>
        <v>0</v>
      </c>
      <c r="P66" s="13">
        <f t="shared" si="34"/>
        <v>0</v>
      </c>
      <c r="Q66" s="13">
        <f t="shared" si="34"/>
        <v>0</v>
      </c>
      <c r="R66" s="13">
        <f t="shared" si="34"/>
        <v>0</v>
      </c>
      <c r="S66" s="13">
        <f t="shared" si="34"/>
        <v>0</v>
      </c>
      <c r="T66" s="13">
        <f t="shared" si="34"/>
        <v>0</v>
      </c>
      <c r="U66" s="13">
        <f t="shared" si="34"/>
        <v>0</v>
      </c>
      <c r="V66" s="13">
        <f t="shared" si="34"/>
        <v>0</v>
      </c>
      <c r="W66" s="13">
        <f t="shared" si="34"/>
        <v>0</v>
      </c>
      <c r="X66" s="13">
        <f t="shared" si="34"/>
        <v>0</v>
      </c>
      <c r="Y66" s="13">
        <f t="shared" si="34"/>
        <v>0</v>
      </c>
      <c r="Z66" s="13">
        <f t="shared" si="34"/>
        <v>0</v>
      </c>
      <c r="AA66" s="13">
        <f t="shared" si="34"/>
        <v>0</v>
      </c>
      <c r="AB66" s="13">
        <f t="shared" si="34"/>
        <v>0</v>
      </c>
      <c r="AC66" s="13">
        <f t="shared" si="34"/>
        <v>0</v>
      </c>
      <c r="AD66" s="13">
        <f t="shared" si="34"/>
        <v>0</v>
      </c>
      <c r="AE66" s="13">
        <f t="shared" si="34"/>
        <v>0</v>
      </c>
      <c r="AF66" s="13">
        <f t="shared" si="34"/>
        <v>60</v>
      </c>
      <c r="AG66" s="13">
        <f t="shared" si="34"/>
        <v>50</v>
      </c>
      <c r="AH66" s="13">
        <f t="shared" si="34"/>
        <v>240</v>
      </c>
      <c r="AI66" s="13">
        <f t="shared" si="34"/>
        <v>0</v>
      </c>
      <c r="AJ66" s="13">
        <f t="shared" si="34"/>
        <v>38</v>
      </c>
      <c r="AK66" s="13">
        <f t="shared" si="34"/>
        <v>35</v>
      </c>
      <c r="AL66" s="13">
        <f t="shared" si="34"/>
        <v>177</v>
      </c>
      <c r="AM66" s="13">
        <f t="shared" si="34"/>
        <v>0</v>
      </c>
      <c r="AN66" s="13">
        <f t="shared" si="34"/>
        <v>0</v>
      </c>
      <c r="AO66" s="13">
        <f t="shared" si="34"/>
        <v>0</v>
      </c>
      <c r="AP66" s="13">
        <f t="shared" si="34"/>
        <v>0</v>
      </c>
      <c r="AQ66" s="13">
        <f t="shared" si="34"/>
        <v>14</v>
      </c>
      <c r="AR66" s="13">
        <f t="shared" si="34"/>
        <v>10</v>
      </c>
      <c r="AS66" s="13">
        <f t="shared" si="34"/>
        <v>7</v>
      </c>
      <c r="AT66" s="13">
        <f t="shared" si="34"/>
        <v>24</v>
      </c>
      <c r="AU66" s="13">
        <f t="shared" si="34"/>
        <v>0</v>
      </c>
      <c r="AV66" s="13">
        <f t="shared" si="34"/>
        <v>24</v>
      </c>
    </row>
    <row r="67" spans="1:48" s="11" customFormat="1" ht="34.5">
      <c r="A67" s="15" t="s">
        <v>5</v>
      </c>
      <c r="B67" s="16" t="s">
        <v>64</v>
      </c>
      <c r="C67" s="17" t="s">
        <v>124</v>
      </c>
      <c r="D67" s="104">
        <f>SUM(AM67:AR67)</f>
        <v>4</v>
      </c>
      <c r="E67" s="18">
        <f aca="true" t="shared" si="35" ref="E67:E73">SUM(F67,N67)</f>
        <v>100</v>
      </c>
      <c r="F67" s="18">
        <f aca="true" t="shared" si="36" ref="F67:F73">SUM(G67,H67,M67)</f>
        <v>25</v>
      </c>
      <c r="G67" s="19">
        <f aca="true" t="shared" si="37" ref="G67:G73">SUM(O67,S67,W67,AA67,AE67,AI67)</f>
        <v>0</v>
      </c>
      <c r="H67" s="19">
        <f aca="true" t="shared" si="38" ref="H67:H73">SUM(P67,T67,X67,AB67,AF67,AJ67)</f>
        <v>10</v>
      </c>
      <c r="I67" s="20"/>
      <c r="J67" s="20"/>
      <c r="K67" s="20">
        <v>10</v>
      </c>
      <c r="L67" s="20"/>
      <c r="M67" s="19">
        <f aca="true" t="shared" si="39" ref="M67:M73">SUM(Q67,U67,Y67,AC67,AG67,AK67)</f>
        <v>15</v>
      </c>
      <c r="N67" s="18">
        <f aca="true" t="shared" si="40" ref="N67:N73">SUM(R67,V67,Z67,AD67,AH67,AL67)</f>
        <v>75</v>
      </c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>
        <v>10</v>
      </c>
      <c r="AK67" s="100">
        <v>15</v>
      </c>
      <c r="AL67" s="100">
        <v>75</v>
      </c>
      <c r="AM67" s="20"/>
      <c r="AN67" s="20"/>
      <c r="AO67" s="20"/>
      <c r="AP67" s="20"/>
      <c r="AQ67" s="20"/>
      <c r="AR67" s="20">
        <v>4</v>
      </c>
      <c r="AS67" s="100">
        <v>1</v>
      </c>
      <c r="AT67" s="100">
        <v>4</v>
      </c>
      <c r="AU67" s="100"/>
      <c r="AV67" s="100">
        <v>4</v>
      </c>
    </row>
    <row r="68" spans="1:48" s="11" customFormat="1" ht="34.5">
      <c r="A68" s="15" t="s">
        <v>4</v>
      </c>
      <c r="B68" s="16" t="s">
        <v>65</v>
      </c>
      <c r="C68" s="17" t="s">
        <v>116</v>
      </c>
      <c r="D68" s="104">
        <f aca="true" t="shared" si="41" ref="D68:D73">SUM(AM68:AR68)</f>
        <v>3</v>
      </c>
      <c r="E68" s="18">
        <f t="shared" si="35"/>
        <v>75</v>
      </c>
      <c r="F68" s="18">
        <f t="shared" si="36"/>
        <v>25</v>
      </c>
      <c r="G68" s="19">
        <f t="shared" si="37"/>
        <v>0</v>
      </c>
      <c r="H68" s="19">
        <f t="shared" si="38"/>
        <v>10</v>
      </c>
      <c r="I68" s="20"/>
      <c r="J68" s="20">
        <v>10</v>
      </c>
      <c r="K68" s="20"/>
      <c r="L68" s="20"/>
      <c r="M68" s="19">
        <f t="shared" si="39"/>
        <v>15</v>
      </c>
      <c r="N68" s="18">
        <f t="shared" si="40"/>
        <v>50</v>
      </c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>
        <v>10</v>
      </c>
      <c r="AG68" s="100">
        <v>15</v>
      </c>
      <c r="AH68" s="100">
        <v>50</v>
      </c>
      <c r="AI68" s="100"/>
      <c r="AJ68" s="100"/>
      <c r="AK68" s="100"/>
      <c r="AL68" s="100"/>
      <c r="AM68" s="20"/>
      <c r="AN68" s="20"/>
      <c r="AO68" s="20"/>
      <c r="AP68" s="20"/>
      <c r="AQ68" s="20">
        <v>3</v>
      </c>
      <c r="AR68" s="20"/>
      <c r="AS68" s="100">
        <v>1</v>
      </c>
      <c r="AT68" s="100">
        <v>3</v>
      </c>
      <c r="AU68" s="100"/>
      <c r="AV68" s="100">
        <v>3</v>
      </c>
    </row>
    <row r="69" spans="1:48" s="11" customFormat="1" ht="34.5">
      <c r="A69" s="15" t="s">
        <v>3</v>
      </c>
      <c r="B69" s="16" t="s">
        <v>66</v>
      </c>
      <c r="C69" s="17" t="s">
        <v>116</v>
      </c>
      <c r="D69" s="104">
        <f t="shared" si="41"/>
        <v>4</v>
      </c>
      <c r="E69" s="18">
        <f t="shared" si="35"/>
        <v>100</v>
      </c>
      <c r="F69" s="18">
        <f t="shared" si="36"/>
        <v>30</v>
      </c>
      <c r="G69" s="19">
        <f t="shared" si="37"/>
        <v>0</v>
      </c>
      <c r="H69" s="19">
        <f t="shared" si="38"/>
        <v>20</v>
      </c>
      <c r="I69" s="20"/>
      <c r="J69" s="20">
        <v>20</v>
      </c>
      <c r="K69" s="20"/>
      <c r="L69" s="20"/>
      <c r="M69" s="19">
        <f t="shared" si="39"/>
        <v>10</v>
      </c>
      <c r="N69" s="18">
        <f t="shared" si="40"/>
        <v>70</v>
      </c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>
        <v>20</v>
      </c>
      <c r="AG69" s="100">
        <v>10</v>
      </c>
      <c r="AH69" s="100">
        <v>70</v>
      </c>
      <c r="AI69" s="100"/>
      <c r="AJ69" s="100"/>
      <c r="AK69" s="100"/>
      <c r="AL69" s="100"/>
      <c r="AM69" s="20"/>
      <c r="AN69" s="20"/>
      <c r="AO69" s="20"/>
      <c r="AP69" s="20"/>
      <c r="AQ69" s="20">
        <v>4</v>
      </c>
      <c r="AR69" s="20"/>
      <c r="AS69" s="100">
        <v>1</v>
      </c>
      <c r="AT69" s="100">
        <v>4</v>
      </c>
      <c r="AU69" s="100"/>
      <c r="AV69" s="100">
        <v>4</v>
      </c>
    </row>
    <row r="70" spans="1:48" s="11" customFormat="1" ht="34.5">
      <c r="A70" s="15" t="s">
        <v>2</v>
      </c>
      <c r="B70" s="16" t="s">
        <v>67</v>
      </c>
      <c r="C70" s="17" t="s">
        <v>116</v>
      </c>
      <c r="D70" s="104">
        <f t="shared" si="41"/>
        <v>4</v>
      </c>
      <c r="E70" s="18">
        <f t="shared" si="35"/>
        <v>100</v>
      </c>
      <c r="F70" s="18">
        <f t="shared" si="36"/>
        <v>30</v>
      </c>
      <c r="G70" s="19">
        <f t="shared" si="37"/>
        <v>0</v>
      </c>
      <c r="H70" s="19">
        <f t="shared" si="38"/>
        <v>20</v>
      </c>
      <c r="I70" s="20"/>
      <c r="J70" s="20">
        <v>20</v>
      </c>
      <c r="K70" s="20"/>
      <c r="L70" s="20"/>
      <c r="M70" s="19">
        <f t="shared" si="39"/>
        <v>10</v>
      </c>
      <c r="N70" s="18">
        <f t="shared" si="40"/>
        <v>70</v>
      </c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>
        <v>20</v>
      </c>
      <c r="AG70" s="100">
        <v>10</v>
      </c>
      <c r="AH70" s="100">
        <v>70</v>
      </c>
      <c r="AI70" s="100"/>
      <c r="AJ70" s="100"/>
      <c r="AK70" s="100"/>
      <c r="AL70" s="100"/>
      <c r="AM70" s="20"/>
      <c r="AN70" s="20"/>
      <c r="AO70" s="20"/>
      <c r="AP70" s="20"/>
      <c r="AQ70" s="20">
        <v>4</v>
      </c>
      <c r="AR70" s="20"/>
      <c r="AS70" s="100">
        <v>1</v>
      </c>
      <c r="AT70" s="100">
        <v>4</v>
      </c>
      <c r="AU70" s="100"/>
      <c r="AV70" s="100">
        <v>4</v>
      </c>
    </row>
    <row r="71" spans="1:48" s="11" customFormat="1" ht="34.5">
      <c r="A71" s="15" t="s">
        <v>1</v>
      </c>
      <c r="B71" s="28" t="s">
        <v>68</v>
      </c>
      <c r="C71" s="17" t="s">
        <v>124</v>
      </c>
      <c r="D71" s="104">
        <f t="shared" si="41"/>
        <v>4</v>
      </c>
      <c r="E71" s="18">
        <f t="shared" si="35"/>
        <v>100</v>
      </c>
      <c r="F71" s="18">
        <f t="shared" si="36"/>
        <v>30</v>
      </c>
      <c r="G71" s="19">
        <f t="shared" si="37"/>
        <v>0</v>
      </c>
      <c r="H71" s="19">
        <f t="shared" si="38"/>
        <v>20</v>
      </c>
      <c r="I71" s="20"/>
      <c r="J71" s="20">
        <v>20</v>
      </c>
      <c r="K71" s="20"/>
      <c r="L71" s="20"/>
      <c r="M71" s="19">
        <f t="shared" si="39"/>
        <v>10</v>
      </c>
      <c r="N71" s="18">
        <f t="shared" si="40"/>
        <v>70</v>
      </c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>
        <v>20</v>
      </c>
      <c r="AK71" s="100">
        <v>10</v>
      </c>
      <c r="AL71" s="100">
        <v>70</v>
      </c>
      <c r="AM71" s="20"/>
      <c r="AN71" s="20"/>
      <c r="AO71" s="20"/>
      <c r="AP71" s="20"/>
      <c r="AQ71" s="20"/>
      <c r="AR71" s="20">
        <v>4</v>
      </c>
      <c r="AS71" s="100">
        <v>1</v>
      </c>
      <c r="AT71" s="100">
        <v>4</v>
      </c>
      <c r="AU71" s="100"/>
      <c r="AV71" s="100">
        <v>4</v>
      </c>
    </row>
    <row r="72" spans="1:48" s="11" customFormat="1" ht="34.5">
      <c r="A72" s="15" t="s">
        <v>0</v>
      </c>
      <c r="B72" s="16" t="s">
        <v>69</v>
      </c>
      <c r="C72" s="17" t="s">
        <v>116</v>
      </c>
      <c r="D72" s="104">
        <f t="shared" si="41"/>
        <v>3</v>
      </c>
      <c r="E72" s="18">
        <f t="shared" si="35"/>
        <v>75</v>
      </c>
      <c r="F72" s="18">
        <f t="shared" si="36"/>
        <v>25</v>
      </c>
      <c r="G72" s="19">
        <f t="shared" si="37"/>
        <v>0</v>
      </c>
      <c r="H72" s="19">
        <f t="shared" si="38"/>
        <v>10</v>
      </c>
      <c r="I72" s="20"/>
      <c r="J72" s="20">
        <v>10</v>
      </c>
      <c r="K72" s="20"/>
      <c r="L72" s="20"/>
      <c r="M72" s="19">
        <f t="shared" si="39"/>
        <v>15</v>
      </c>
      <c r="N72" s="18">
        <f t="shared" si="40"/>
        <v>50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>
        <v>10</v>
      </c>
      <c r="AG72" s="100">
        <v>15</v>
      </c>
      <c r="AH72" s="100">
        <v>50</v>
      </c>
      <c r="AI72" s="100"/>
      <c r="AJ72" s="100"/>
      <c r="AK72" s="100"/>
      <c r="AL72" s="100"/>
      <c r="AM72" s="20"/>
      <c r="AN72" s="20"/>
      <c r="AO72" s="20"/>
      <c r="AP72" s="20"/>
      <c r="AQ72" s="20">
        <v>3</v>
      </c>
      <c r="AR72" s="20"/>
      <c r="AS72" s="100">
        <v>1</v>
      </c>
      <c r="AT72" s="100">
        <v>3</v>
      </c>
      <c r="AU72" s="100"/>
      <c r="AV72" s="100">
        <v>3</v>
      </c>
    </row>
    <row r="73" spans="1:48" s="11" customFormat="1" ht="48.75">
      <c r="A73" s="15" t="s">
        <v>10</v>
      </c>
      <c r="B73" s="16" t="s">
        <v>70</v>
      </c>
      <c r="C73" s="23" t="s">
        <v>124</v>
      </c>
      <c r="D73" s="104">
        <f t="shared" si="41"/>
        <v>2</v>
      </c>
      <c r="E73" s="18">
        <f t="shared" si="35"/>
        <v>50</v>
      </c>
      <c r="F73" s="18">
        <f t="shared" si="36"/>
        <v>18</v>
      </c>
      <c r="G73" s="19">
        <f t="shared" si="37"/>
        <v>0</v>
      </c>
      <c r="H73" s="19">
        <f t="shared" si="38"/>
        <v>8</v>
      </c>
      <c r="I73" s="20"/>
      <c r="J73" s="20">
        <v>8</v>
      </c>
      <c r="K73" s="20"/>
      <c r="L73" s="20"/>
      <c r="M73" s="19">
        <f t="shared" si="39"/>
        <v>10</v>
      </c>
      <c r="N73" s="18">
        <f t="shared" si="40"/>
        <v>32</v>
      </c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>
        <v>8</v>
      </c>
      <c r="AK73" s="100">
        <v>10</v>
      </c>
      <c r="AL73" s="100">
        <v>32</v>
      </c>
      <c r="AM73" s="20"/>
      <c r="AN73" s="20"/>
      <c r="AO73" s="20"/>
      <c r="AP73" s="20"/>
      <c r="AQ73" s="20"/>
      <c r="AR73" s="20">
        <v>2</v>
      </c>
      <c r="AS73" s="100">
        <v>1</v>
      </c>
      <c r="AT73" s="100">
        <v>2</v>
      </c>
      <c r="AU73" s="100"/>
      <c r="AV73" s="100">
        <v>2</v>
      </c>
    </row>
    <row r="74" spans="1:48" s="14" customFormat="1" ht="44.25">
      <c r="A74" s="9" t="s">
        <v>24</v>
      </c>
      <c r="B74" s="12" t="s">
        <v>143</v>
      </c>
      <c r="C74" s="9"/>
      <c r="D74" s="116">
        <f>SUM(D75:D81)</f>
        <v>24</v>
      </c>
      <c r="E74" s="13">
        <f>SUM(E75:E81)</f>
        <v>600</v>
      </c>
      <c r="F74" s="13">
        <f aca="true" t="shared" si="42" ref="F74:AV74">SUM(F75:F81)</f>
        <v>183</v>
      </c>
      <c r="G74" s="13">
        <f t="shared" si="42"/>
        <v>0</v>
      </c>
      <c r="H74" s="13">
        <f t="shared" si="42"/>
        <v>98</v>
      </c>
      <c r="I74" s="13">
        <f t="shared" si="42"/>
        <v>0</v>
      </c>
      <c r="J74" s="13">
        <f t="shared" si="42"/>
        <v>88</v>
      </c>
      <c r="K74" s="13">
        <f t="shared" si="42"/>
        <v>10</v>
      </c>
      <c r="L74" s="13">
        <f t="shared" si="42"/>
        <v>0</v>
      </c>
      <c r="M74" s="13">
        <f t="shared" si="42"/>
        <v>85</v>
      </c>
      <c r="N74" s="13">
        <f t="shared" si="42"/>
        <v>417</v>
      </c>
      <c r="O74" s="13">
        <f t="shared" si="42"/>
        <v>0</v>
      </c>
      <c r="P74" s="13">
        <f t="shared" si="42"/>
        <v>0</v>
      </c>
      <c r="Q74" s="13">
        <f t="shared" si="42"/>
        <v>0</v>
      </c>
      <c r="R74" s="13">
        <f t="shared" si="42"/>
        <v>0</v>
      </c>
      <c r="S74" s="13">
        <f t="shared" si="42"/>
        <v>0</v>
      </c>
      <c r="T74" s="13">
        <f t="shared" si="42"/>
        <v>0</v>
      </c>
      <c r="U74" s="13">
        <f t="shared" si="42"/>
        <v>0</v>
      </c>
      <c r="V74" s="13">
        <f t="shared" si="42"/>
        <v>0</v>
      </c>
      <c r="W74" s="13">
        <f t="shared" si="42"/>
        <v>0</v>
      </c>
      <c r="X74" s="13">
        <f t="shared" si="42"/>
        <v>0</v>
      </c>
      <c r="Y74" s="13">
        <f t="shared" si="42"/>
        <v>0</v>
      </c>
      <c r="Z74" s="13">
        <f t="shared" si="42"/>
        <v>0</v>
      </c>
      <c r="AA74" s="13">
        <f t="shared" si="42"/>
        <v>0</v>
      </c>
      <c r="AB74" s="13">
        <f t="shared" si="42"/>
        <v>0</v>
      </c>
      <c r="AC74" s="13">
        <f t="shared" si="42"/>
        <v>0</v>
      </c>
      <c r="AD74" s="13">
        <f t="shared" si="42"/>
        <v>0</v>
      </c>
      <c r="AE74" s="13">
        <f t="shared" si="42"/>
        <v>0</v>
      </c>
      <c r="AF74" s="13">
        <f t="shared" si="42"/>
        <v>60</v>
      </c>
      <c r="AG74" s="13">
        <f t="shared" si="42"/>
        <v>50</v>
      </c>
      <c r="AH74" s="13">
        <f t="shared" si="42"/>
        <v>240</v>
      </c>
      <c r="AI74" s="13">
        <f t="shared" si="42"/>
        <v>0</v>
      </c>
      <c r="AJ74" s="13">
        <f t="shared" si="42"/>
        <v>38</v>
      </c>
      <c r="AK74" s="13">
        <f t="shared" si="42"/>
        <v>35</v>
      </c>
      <c r="AL74" s="13">
        <f t="shared" si="42"/>
        <v>177</v>
      </c>
      <c r="AM74" s="13">
        <f t="shared" si="42"/>
        <v>0</v>
      </c>
      <c r="AN74" s="13">
        <f t="shared" si="42"/>
        <v>0</v>
      </c>
      <c r="AO74" s="13">
        <f t="shared" si="42"/>
        <v>0</v>
      </c>
      <c r="AP74" s="13">
        <f t="shared" si="42"/>
        <v>0</v>
      </c>
      <c r="AQ74" s="13">
        <f t="shared" si="42"/>
        <v>14</v>
      </c>
      <c r="AR74" s="13">
        <f t="shared" si="42"/>
        <v>10</v>
      </c>
      <c r="AS74" s="13">
        <f t="shared" si="42"/>
        <v>7</v>
      </c>
      <c r="AT74" s="13">
        <f t="shared" si="42"/>
        <v>24</v>
      </c>
      <c r="AU74" s="13">
        <f t="shared" si="42"/>
        <v>0</v>
      </c>
      <c r="AV74" s="13">
        <f t="shared" si="42"/>
        <v>24</v>
      </c>
    </row>
    <row r="75" spans="1:48" s="11" customFormat="1" ht="34.5">
      <c r="A75" s="15" t="s">
        <v>5</v>
      </c>
      <c r="B75" s="16" t="s">
        <v>144</v>
      </c>
      <c r="C75" s="17" t="s">
        <v>124</v>
      </c>
      <c r="D75" s="104">
        <f>SUM(AM75:AR75)</f>
        <v>4</v>
      </c>
      <c r="E75" s="18">
        <f aca="true" t="shared" si="43" ref="E75:E81">SUM(F75,N75)</f>
        <v>100</v>
      </c>
      <c r="F75" s="18">
        <f aca="true" t="shared" si="44" ref="F75:F81">SUM(G75,H75,M75)</f>
        <v>30</v>
      </c>
      <c r="G75" s="19">
        <f aca="true" t="shared" si="45" ref="G75:G81">SUM(O75,S75,W75,AA75,AE75,AI75)</f>
        <v>0</v>
      </c>
      <c r="H75" s="19">
        <f aca="true" t="shared" si="46" ref="H75:H81">SUM(P75,T75,X75,AB75,AF75,AJ75)</f>
        <v>20</v>
      </c>
      <c r="I75" s="20"/>
      <c r="J75" s="20">
        <v>20</v>
      </c>
      <c r="K75" s="20"/>
      <c r="L75" s="20"/>
      <c r="M75" s="19">
        <f aca="true" t="shared" si="47" ref="M75:M81">SUM(Q75,U75,Y75,AC75,AG75,AK75)</f>
        <v>10</v>
      </c>
      <c r="N75" s="18">
        <f aca="true" t="shared" si="48" ref="N75:N81">SUM(R75,V75,Z75,AD75,AH75,AL75)</f>
        <v>70</v>
      </c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>
        <v>20</v>
      </c>
      <c r="AK75" s="100">
        <v>10</v>
      </c>
      <c r="AL75" s="100">
        <v>70</v>
      </c>
      <c r="AM75" s="20"/>
      <c r="AN75" s="20"/>
      <c r="AO75" s="20"/>
      <c r="AP75" s="20"/>
      <c r="AQ75" s="20"/>
      <c r="AR75" s="20">
        <v>4</v>
      </c>
      <c r="AS75" s="100">
        <v>1</v>
      </c>
      <c r="AT75" s="100">
        <v>4</v>
      </c>
      <c r="AU75" s="100"/>
      <c r="AV75" s="100">
        <v>4</v>
      </c>
    </row>
    <row r="76" spans="1:48" s="11" customFormat="1" ht="48.75">
      <c r="A76" s="15" t="s">
        <v>4</v>
      </c>
      <c r="B76" s="16" t="s">
        <v>145</v>
      </c>
      <c r="C76" s="17" t="s">
        <v>116</v>
      </c>
      <c r="D76" s="104">
        <f aca="true" t="shared" si="49" ref="D76:D81">SUM(AM76:AR76)</f>
        <v>4</v>
      </c>
      <c r="E76" s="18">
        <f t="shared" si="43"/>
        <v>100</v>
      </c>
      <c r="F76" s="18">
        <f t="shared" si="44"/>
        <v>30</v>
      </c>
      <c r="G76" s="19">
        <f t="shared" si="45"/>
        <v>0</v>
      </c>
      <c r="H76" s="19">
        <f t="shared" si="46"/>
        <v>20</v>
      </c>
      <c r="I76" s="20"/>
      <c r="J76" s="20">
        <v>20</v>
      </c>
      <c r="K76" s="20"/>
      <c r="L76" s="20"/>
      <c r="M76" s="19">
        <f t="shared" si="47"/>
        <v>10</v>
      </c>
      <c r="N76" s="18">
        <f t="shared" si="48"/>
        <v>70</v>
      </c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>
        <v>20</v>
      </c>
      <c r="AG76" s="100">
        <v>10</v>
      </c>
      <c r="AH76" s="100">
        <v>70</v>
      </c>
      <c r="AI76" s="100"/>
      <c r="AJ76" s="100"/>
      <c r="AK76" s="100"/>
      <c r="AL76" s="100"/>
      <c r="AM76" s="20"/>
      <c r="AN76" s="20"/>
      <c r="AO76" s="20"/>
      <c r="AP76" s="20"/>
      <c r="AQ76" s="20">
        <v>4</v>
      </c>
      <c r="AR76" s="20"/>
      <c r="AS76" s="100">
        <v>1</v>
      </c>
      <c r="AT76" s="100">
        <v>4</v>
      </c>
      <c r="AU76" s="100"/>
      <c r="AV76" s="100">
        <v>4</v>
      </c>
    </row>
    <row r="77" spans="1:48" s="11" customFormat="1" ht="34.5">
      <c r="A77" s="15" t="s">
        <v>3</v>
      </c>
      <c r="B77" s="16" t="s">
        <v>146</v>
      </c>
      <c r="C77" s="17" t="s">
        <v>116</v>
      </c>
      <c r="D77" s="104">
        <f t="shared" si="49"/>
        <v>3</v>
      </c>
      <c r="E77" s="18">
        <f t="shared" si="43"/>
        <v>75</v>
      </c>
      <c r="F77" s="18">
        <f t="shared" si="44"/>
        <v>25</v>
      </c>
      <c r="G77" s="19">
        <f t="shared" si="45"/>
        <v>0</v>
      </c>
      <c r="H77" s="19">
        <f t="shared" si="46"/>
        <v>10</v>
      </c>
      <c r="I77" s="20"/>
      <c r="J77" s="20">
        <v>10</v>
      </c>
      <c r="K77" s="20"/>
      <c r="L77" s="20"/>
      <c r="M77" s="19">
        <f t="shared" si="47"/>
        <v>15</v>
      </c>
      <c r="N77" s="18">
        <f t="shared" si="48"/>
        <v>50</v>
      </c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>
        <v>10</v>
      </c>
      <c r="AG77" s="100">
        <v>15</v>
      </c>
      <c r="AH77" s="100">
        <v>50</v>
      </c>
      <c r="AI77" s="100"/>
      <c r="AJ77" s="100"/>
      <c r="AK77" s="100"/>
      <c r="AL77" s="100"/>
      <c r="AM77" s="20"/>
      <c r="AN77" s="20"/>
      <c r="AO77" s="20"/>
      <c r="AP77" s="20"/>
      <c r="AQ77" s="20">
        <v>3</v>
      </c>
      <c r="AR77" s="20"/>
      <c r="AS77" s="100">
        <v>1</v>
      </c>
      <c r="AT77" s="100">
        <v>3</v>
      </c>
      <c r="AU77" s="100"/>
      <c r="AV77" s="100">
        <v>3</v>
      </c>
    </row>
    <row r="78" spans="1:48" s="11" customFormat="1" ht="34.5">
      <c r="A78" s="15" t="s">
        <v>2</v>
      </c>
      <c r="B78" s="16" t="s">
        <v>147</v>
      </c>
      <c r="C78" s="17" t="s">
        <v>116</v>
      </c>
      <c r="D78" s="104">
        <f t="shared" si="49"/>
        <v>3</v>
      </c>
      <c r="E78" s="18">
        <f t="shared" si="43"/>
        <v>75</v>
      </c>
      <c r="F78" s="18">
        <f t="shared" si="44"/>
        <v>25</v>
      </c>
      <c r="G78" s="19">
        <f t="shared" si="45"/>
        <v>0</v>
      </c>
      <c r="H78" s="19">
        <f t="shared" si="46"/>
        <v>10</v>
      </c>
      <c r="I78" s="20"/>
      <c r="J78" s="20">
        <v>10</v>
      </c>
      <c r="K78" s="20"/>
      <c r="L78" s="20"/>
      <c r="M78" s="19">
        <f t="shared" si="47"/>
        <v>15</v>
      </c>
      <c r="N78" s="18">
        <f t="shared" si="48"/>
        <v>50</v>
      </c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>
        <v>10</v>
      </c>
      <c r="AG78" s="100">
        <v>15</v>
      </c>
      <c r="AH78" s="100">
        <v>50</v>
      </c>
      <c r="AI78" s="100"/>
      <c r="AJ78" s="100"/>
      <c r="AK78" s="100"/>
      <c r="AL78" s="100"/>
      <c r="AM78" s="20"/>
      <c r="AN78" s="20"/>
      <c r="AO78" s="20"/>
      <c r="AP78" s="20"/>
      <c r="AQ78" s="20">
        <v>3</v>
      </c>
      <c r="AR78" s="20"/>
      <c r="AS78" s="100">
        <v>1</v>
      </c>
      <c r="AT78" s="100">
        <v>3</v>
      </c>
      <c r="AU78" s="100"/>
      <c r="AV78" s="100">
        <v>3</v>
      </c>
    </row>
    <row r="79" spans="1:48" s="11" customFormat="1" ht="34.5">
      <c r="A79" s="15" t="s">
        <v>1</v>
      </c>
      <c r="B79" s="16" t="s">
        <v>148</v>
      </c>
      <c r="C79" s="17" t="s">
        <v>116</v>
      </c>
      <c r="D79" s="104">
        <f t="shared" si="49"/>
        <v>4</v>
      </c>
      <c r="E79" s="18">
        <f t="shared" si="43"/>
        <v>100</v>
      </c>
      <c r="F79" s="18">
        <f t="shared" si="44"/>
        <v>30</v>
      </c>
      <c r="G79" s="19">
        <f t="shared" si="45"/>
        <v>0</v>
      </c>
      <c r="H79" s="19">
        <f t="shared" si="46"/>
        <v>20</v>
      </c>
      <c r="I79" s="20"/>
      <c r="J79" s="20">
        <v>20</v>
      </c>
      <c r="K79" s="20"/>
      <c r="L79" s="20"/>
      <c r="M79" s="19">
        <f t="shared" si="47"/>
        <v>10</v>
      </c>
      <c r="N79" s="18">
        <f t="shared" si="48"/>
        <v>70</v>
      </c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>
        <v>20</v>
      </c>
      <c r="AG79" s="100">
        <v>10</v>
      </c>
      <c r="AH79" s="100">
        <v>70</v>
      </c>
      <c r="AI79" s="100"/>
      <c r="AJ79" s="100"/>
      <c r="AK79" s="100"/>
      <c r="AL79" s="100"/>
      <c r="AM79" s="20"/>
      <c r="AN79" s="20"/>
      <c r="AO79" s="20"/>
      <c r="AP79" s="20"/>
      <c r="AQ79" s="20">
        <v>4</v>
      </c>
      <c r="AR79" s="20"/>
      <c r="AS79" s="100">
        <v>1</v>
      </c>
      <c r="AT79" s="100">
        <v>4</v>
      </c>
      <c r="AU79" s="100"/>
      <c r="AV79" s="100">
        <v>4</v>
      </c>
    </row>
    <row r="80" spans="1:48" s="11" customFormat="1" ht="48.75">
      <c r="A80" s="15" t="s">
        <v>0</v>
      </c>
      <c r="B80" s="28" t="s">
        <v>149</v>
      </c>
      <c r="C80" s="17" t="s">
        <v>124</v>
      </c>
      <c r="D80" s="104">
        <f t="shared" si="49"/>
        <v>4</v>
      </c>
      <c r="E80" s="18">
        <f t="shared" si="43"/>
        <v>100</v>
      </c>
      <c r="F80" s="18">
        <f t="shared" si="44"/>
        <v>25</v>
      </c>
      <c r="G80" s="19">
        <f t="shared" si="45"/>
        <v>0</v>
      </c>
      <c r="H80" s="19">
        <f t="shared" si="46"/>
        <v>10</v>
      </c>
      <c r="I80" s="20"/>
      <c r="J80" s="20"/>
      <c r="K80" s="20">
        <v>10</v>
      </c>
      <c r="L80" s="20"/>
      <c r="M80" s="19">
        <f t="shared" si="47"/>
        <v>15</v>
      </c>
      <c r="N80" s="18">
        <f t="shared" si="48"/>
        <v>75</v>
      </c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>
        <v>10</v>
      </c>
      <c r="AK80" s="100">
        <v>15</v>
      </c>
      <c r="AL80" s="100">
        <v>75</v>
      </c>
      <c r="AM80" s="20"/>
      <c r="AN80" s="20"/>
      <c r="AO80" s="20"/>
      <c r="AP80" s="20"/>
      <c r="AQ80" s="20"/>
      <c r="AR80" s="20">
        <v>4</v>
      </c>
      <c r="AS80" s="100">
        <v>1</v>
      </c>
      <c r="AT80" s="100">
        <v>4</v>
      </c>
      <c r="AU80" s="100"/>
      <c r="AV80" s="100">
        <v>4</v>
      </c>
    </row>
    <row r="81" spans="1:48" s="11" customFormat="1" ht="48.75">
      <c r="A81" s="15" t="s">
        <v>10</v>
      </c>
      <c r="B81" s="16" t="s">
        <v>150</v>
      </c>
      <c r="C81" s="23" t="s">
        <v>124</v>
      </c>
      <c r="D81" s="104">
        <f t="shared" si="49"/>
        <v>2</v>
      </c>
      <c r="E81" s="18">
        <f t="shared" si="43"/>
        <v>50</v>
      </c>
      <c r="F81" s="18">
        <f t="shared" si="44"/>
        <v>18</v>
      </c>
      <c r="G81" s="19">
        <f t="shared" si="45"/>
        <v>0</v>
      </c>
      <c r="H81" s="19">
        <f t="shared" si="46"/>
        <v>8</v>
      </c>
      <c r="I81" s="20"/>
      <c r="J81" s="20">
        <v>8</v>
      </c>
      <c r="K81" s="20"/>
      <c r="L81" s="20"/>
      <c r="M81" s="19">
        <f t="shared" si="47"/>
        <v>10</v>
      </c>
      <c r="N81" s="18">
        <f t="shared" si="48"/>
        <v>32</v>
      </c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>
        <v>8</v>
      </c>
      <c r="AK81" s="100">
        <v>10</v>
      </c>
      <c r="AL81" s="100">
        <v>32</v>
      </c>
      <c r="AM81" s="20"/>
      <c r="AN81" s="20"/>
      <c r="AO81" s="20"/>
      <c r="AP81" s="20"/>
      <c r="AQ81" s="20"/>
      <c r="AR81" s="20">
        <v>2</v>
      </c>
      <c r="AS81" s="100">
        <v>1</v>
      </c>
      <c r="AT81" s="100">
        <v>2</v>
      </c>
      <c r="AU81" s="100"/>
      <c r="AV81" s="100">
        <v>2</v>
      </c>
    </row>
    <row r="82" spans="1:48" s="11" customFormat="1" ht="34.5">
      <c r="A82" s="9" t="s">
        <v>151</v>
      </c>
      <c r="B82" s="12" t="s">
        <v>139</v>
      </c>
      <c r="C82" s="29"/>
      <c r="D82" s="92">
        <f>SUM(D83:D89)</f>
        <v>24</v>
      </c>
      <c r="E82" s="13">
        <f>SUM(E83:E89)</f>
        <v>600</v>
      </c>
      <c r="F82" s="13">
        <f aca="true" t="shared" si="50" ref="F82:AV82">SUM(F83:F89)</f>
        <v>183</v>
      </c>
      <c r="G82" s="13">
        <f t="shared" si="50"/>
        <v>0</v>
      </c>
      <c r="H82" s="13">
        <f t="shared" si="50"/>
        <v>98</v>
      </c>
      <c r="I82" s="13">
        <f t="shared" si="50"/>
        <v>0</v>
      </c>
      <c r="J82" s="13">
        <f t="shared" si="50"/>
        <v>88</v>
      </c>
      <c r="K82" s="13">
        <f t="shared" si="50"/>
        <v>10</v>
      </c>
      <c r="L82" s="13">
        <f t="shared" si="50"/>
        <v>0</v>
      </c>
      <c r="M82" s="13">
        <f t="shared" si="50"/>
        <v>85</v>
      </c>
      <c r="N82" s="13">
        <f t="shared" si="50"/>
        <v>417</v>
      </c>
      <c r="O82" s="13">
        <f t="shared" si="50"/>
        <v>0</v>
      </c>
      <c r="P82" s="13">
        <f t="shared" si="50"/>
        <v>0</v>
      </c>
      <c r="Q82" s="13">
        <f t="shared" si="50"/>
        <v>0</v>
      </c>
      <c r="R82" s="13">
        <f t="shared" si="50"/>
        <v>0</v>
      </c>
      <c r="S82" s="13">
        <f t="shared" si="50"/>
        <v>0</v>
      </c>
      <c r="T82" s="13">
        <f t="shared" si="50"/>
        <v>0</v>
      </c>
      <c r="U82" s="13">
        <f t="shared" si="50"/>
        <v>0</v>
      </c>
      <c r="V82" s="13">
        <f t="shared" si="50"/>
        <v>0</v>
      </c>
      <c r="W82" s="13">
        <f t="shared" si="50"/>
        <v>0</v>
      </c>
      <c r="X82" s="13">
        <f t="shared" si="50"/>
        <v>0</v>
      </c>
      <c r="Y82" s="13">
        <f t="shared" si="50"/>
        <v>0</v>
      </c>
      <c r="Z82" s="13">
        <f t="shared" si="50"/>
        <v>0</v>
      </c>
      <c r="AA82" s="13">
        <f t="shared" si="50"/>
        <v>0</v>
      </c>
      <c r="AB82" s="13">
        <f t="shared" si="50"/>
        <v>0</v>
      </c>
      <c r="AC82" s="13">
        <f t="shared" si="50"/>
        <v>0</v>
      </c>
      <c r="AD82" s="13">
        <f t="shared" si="50"/>
        <v>0</v>
      </c>
      <c r="AE82" s="13">
        <f t="shared" si="50"/>
        <v>0</v>
      </c>
      <c r="AF82" s="13">
        <f t="shared" si="50"/>
        <v>60</v>
      </c>
      <c r="AG82" s="13">
        <f t="shared" si="50"/>
        <v>50</v>
      </c>
      <c r="AH82" s="13">
        <f t="shared" si="50"/>
        <v>240</v>
      </c>
      <c r="AI82" s="13">
        <f t="shared" si="50"/>
        <v>0</v>
      </c>
      <c r="AJ82" s="13">
        <f t="shared" si="50"/>
        <v>38</v>
      </c>
      <c r="AK82" s="13">
        <f t="shared" si="50"/>
        <v>35</v>
      </c>
      <c r="AL82" s="13">
        <f t="shared" si="50"/>
        <v>177</v>
      </c>
      <c r="AM82" s="13">
        <f t="shared" si="50"/>
        <v>0</v>
      </c>
      <c r="AN82" s="13">
        <f t="shared" si="50"/>
        <v>0</v>
      </c>
      <c r="AO82" s="13">
        <f t="shared" si="50"/>
        <v>0</v>
      </c>
      <c r="AP82" s="13">
        <f t="shared" si="50"/>
        <v>0</v>
      </c>
      <c r="AQ82" s="13">
        <f t="shared" si="50"/>
        <v>14</v>
      </c>
      <c r="AR82" s="13">
        <f t="shared" si="50"/>
        <v>10</v>
      </c>
      <c r="AS82" s="13">
        <f t="shared" si="50"/>
        <v>7</v>
      </c>
      <c r="AT82" s="13">
        <f t="shared" si="50"/>
        <v>24</v>
      </c>
      <c r="AU82" s="13">
        <f t="shared" si="50"/>
        <v>0</v>
      </c>
      <c r="AV82" s="13">
        <f t="shared" si="50"/>
        <v>24</v>
      </c>
    </row>
    <row r="83" spans="1:48" s="11" customFormat="1" ht="34.5">
      <c r="A83" s="15" t="s">
        <v>5</v>
      </c>
      <c r="B83" s="16" t="s">
        <v>71</v>
      </c>
      <c r="C83" s="17" t="s">
        <v>116</v>
      </c>
      <c r="D83" s="91">
        <f>SUM(AM83:AR83)</f>
        <v>3</v>
      </c>
      <c r="E83" s="18">
        <f aca="true" t="shared" si="51" ref="E83:E89">SUM(F83,N83)</f>
        <v>75</v>
      </c>
      <c r="F83" s="18">
        <f aca="true" t="shared" si="52" ref="F83:F89">SUM(G83,H83,M83)</f>
        <v>25</v>
      </c>
      <c r="G83" s="19">
        <f aca="true" t="shared" si="53" ref="G83:G89">SUM(O83,S83,W83,AA83,AE83,AI83)</f>
        <v>0</v>
      </c>
      <c r="H83" s="19">
        <f aca="true" t="shared" si="54" ref="H83:H89">SUM(P83,T83,X83,AB83,AF83,AJ83)</f>
        <v>10</v>
      </c>
      <c r="I83" s="20"/>
      <c r="J83" s="20"/>
      <c r="K83" s="20">
        <v>10</v>
      </c>
      <c r="L83" s="20"/>
      <c r="M83" s="19">
        <f aca="true" t="shared" si="55" ref="M83:M89">SUM(Q83,U83,Y83,AC83,AG83,AK83)</f>
        <v>15</v>
      </c>
      <c r="N83" s="18">
        <f aca="true" t="shared" si="56" ref="N83:N89">SUM(R83,V83,Z83,AD83,AH83,AL83)</f>
        <v>50</v>
      </c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>
        <v>10</v>
      </c>
      <c r="AG83" s="100">
        <v>15</v>
      </c>
      <c r="AH83" s="100">
        <v>50</v>
      </c>
      <c r="AI83" s="100"/>
      <c r="AJ83" s="100"/>
      <c r="AK83" s="100"/>
      <c r="AL83" s="100"/>
      <c r="AM83" s="20"/>
      <c r="AN83" s="20"/>
      <c r="AO83" s="20"/>
      <c r="AP83" s="20"/>
      <c r="AQ83" s="20">
        <v>3</v>
      </c>
      <c r="AR83" s="20"/>
      <c r="AS83" s="100">
        <v>1</v>
      </c>
      <c r="AT83" s="100">
        <v>3</v>
      </c>
      <c r="AU83" s="100"/>
      <c r="AV83" s="100">
        <v>3</v>
      </c>
    </row>
    <row r="84" spans="1:48" s="11" customFormat="1" ht="34.5">
      <c r="A84" s="15" t="s">
        <v>4</v>
      </c>
      <c r="B84" s="16" t="s">
        <v>72</v>
      </c>
      <c r="C84" s="17" t="s">
        <v>124</v>
      </c>
      <c r="D84" s="91">
        <f aca="true" t="shared" si="57" ref="D84:D89">SUM(AM84:AR84)</f>
        <v>4</v>
      </c>
      <c r="E84" s="18">
        <f t="shared" si="51"/>
        <v>100</v>
      </c>
      <c r="F84" s="18">
        <f t="shared" si="52"/>
        <v>30</v>
      </c>
      <c r="G84" s="19">
        <f t="shared" si="53"/>
        <v>0</v>
      </c>
      <c r="H84" s="19">
        <f t="shared" si="54"/>
        <v>20</v>
      </c>
      <c r="I84" s="20"/>
      <c r="J84" s="20">
        <v>20</v>
      </c>
      <c r="K84" s="20"/>
      <c r="L84" s="20"/>
      <c r="M84" s="19">
        <f t="shared" si="55"/>
        <v>10</v>
      </c>
      <c r="N84" s="18">
        <f t="shared" si="56"/>
        <v>70</v>
      </c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>
        <v>20</v>
      </c>
      <c r="AK84" s="100">
        <v>10</v>
      </c>
      <c r="AL84" s="100">
        <v>70</v>
      </c>
      <c r="AM84" s="20"/>
      <c r="AN84" s="20"/>
      <c r="AO84" s="20"/>
      <c r="AP84" s="20"/>
      <c r="AQ84" s="20"/>
      <c r="AR84" s="20">
        <v>4</v>
      </c>
      <c r="AS84" s="100">
        <v>1</v>
      </c>
      <c r="AT84" s="100">
        <v>4</v>
      </c>
      <c r="AU84" s="100"/>
      <c r="AV84" s="100">
        <v>4</v>
      </c>
    </row>
    <row r="85" spans="1:48" s="11" customFormat="1" ht="34.5">
      <c r="A85" s="15" t="s">
        <v>3</v>
      </c>
      <c r="B85" s="16" t="s">
        <v>73</v>
      </c>
      <c r="C85" s="17" t="s">
        <v>124</v>
      </c>
      <c r="D85" s="91">
        <f t="shared" si="57"/>
        <v>4</v>
      </c>
      <c r="E85" s="18">
        <f t="shared" si="51"/>
        <v>100</v>
      </c>
      <c r="F85" s="18">
        <f t="shared" si="52"/>
        <v>25</v>
      </c>
      <c r="G85" s="19">
        <f t="shared" si="53"/>
        <v>0</v>
      </c>
      <c r="H85" s="19">
        <f t="shared" si="54"/>
        <v>10</v>
      </c>
      <c r="I85" s="20"/>
      <c r="J85" s="20">
        <v>10</v>
      </c>
      <c r="K85" s="20"/>
      <c r="L85" s="20"/>
      <c r="M85" s="19">
        <f t="shared" si="55"/>
        <v>15</v>
      </c>
      <c r="N85" s="18">
        <f t="shared" si="56"/>
        <v>75</v>
      </c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>
        <v>10</v>
      </c>
      <c r="AK85" s="100">
        <v>15</v>
      </c>
      <c r="AL85" s="100">
        <v>75</v>
      </c>
      <c r="AM85" s="20"/>
      <c r="AN85" s="20"/>
      <c r="AO85" s="20"/>
      <c r="AP85" s="20"/>
      <c r="AQ85" s="20"/>
      <c r="AR85" s="20">
        <v>4</v>
      </c>
      <c r="AS85" s="100">
        <v>1</v>
      </c>
      <c r="AT85" s="100">
        <v>4</v>
      </c>
      <c r="AU85" s="100"/>
      <c r="AV85" s="100">
        <v>4</v>
      </c>
    </row>
    <row r="86" spans="1:48" s="11" customFormat="1" ht="34.5">
      <c r="A86" s="15" t="s">
        <v>2</v>
      </c>
      <c r="B86" s="16" t="s">
        <v>74</v>
      </c>
      <c r="C86" s="17" t="s">
        <v>116</v>
      </c>
      <c r="D86" s="91">
        <f t="shared" si="57"/>
        <v>3</v>
      </c>
      <c r="E86" s="18">
        <f t="shared" si="51"/>
        <v>75</v>
      </c>
      <c r="F86" s="18">
        <f t="shared" si="52"/>
        <v>25</v>
      </c>
      <c r="G86" s="19">
        <f t="shared" si="53"/>
        <v>0</v>
      </c>
      <c r="H86" s="19">
        <f t="shared" si="54"/>
        <v>10</v>
      </c>
      <c r="I86" s="20"/>
      <c r="J86" s="20">
        <v>10</v>
      </c>
      <c r="K86" s="20"/>
      <c r="L86" s="20"/>
      <c r="M86" s="19">
        <f t="shared" si="55"/>
        <v>15</v>
      </c>
      <c r="N86" s="18">
        <f t="shared" si="56"/>
        <v>50</v>
      </c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>
        <v>10</v>
      </c>
      <c r="AG86" s="100">
        <v>15</v>
      </c>
      <c r="AH86" s="100">
        <v>50</v>
      </c>
      <c r="AI86" s="100"/>
      <c r="AJ86" s="100"/>
      <c r="AK86" s="100"/>
      <c r="AL86" s="100"/>
      <c r="AM86" s="20"/>
      <c r="AN86" s="20"/>
      <c r="AO86" s="20"/>
      <c r="AP86" s="20"/>
      <c r="AQ86" s="20">
        <v>3</v>
      </c>
      <c r="AR86" s="20"/>
      <c r="AS86" s="100">
        <v>1</v>
      </c>
      <c r="AT86" s="100">
        <v>3</v>
      </c>
      <c r="AU86" s="100"/>
      <c r="AV86" s="100">
        <v>3</v>
      </c>
    </row>
    <row r="87" spans="1:48" s="11" customFormat="1" ht="34.5">
      <c r="A87" s="15" t="s">
        <v>1</v>
      </c>
      <c r="B87" s="16" t="s">
        <v>75</v>
      </c>
      <c r="C87" s="17" t="s">
        <v>116</v>
      </c>
      <c r="D87" s="91">
        <f t="shared" si="57"/>
        <v>4</v>
      </c>
      <c r="E87" s="18">
        <f t="shared" si="51"/>
        <v>100</v>
      </c>
      <c r="F87" s="18">
        <f t="shared" si="52"/>
        <v>30</v>
      </c>
      <c r="G87" s="19">
        <f t="shared" si="53"/>
        <v>0</v>
      </c>
      <c r="H87" s="19">
        <f t="shared" si="54"/>
        <v>20</v>
      </c>
      <c r="I87" s="20"/>
      <c r="J87" s="20">
        <v>20</v>
      </c>
      <c r="K87" s="20"/>
      <c r="L87" s="20"/>
      <c r="M87" s="19">
        <f t="shared" si="55"/>
        <v>10</v>
      </c>
      <c r="N87" s="18">
        <f t="shared" si="56"/>
        <v>70</v>
      </c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>
        <v>20</v>
      </c>
      <c r="AG87" s="100">
        <v>10</v>
      </c>
      <c r="AH87" s="100">
        <v>70</v>
      </c>
      <c r="AI87" s="100"/>
      <c r="AJ87" s="100"/>
      <c r="AK87" s="100"/>
      <c r="AL87" s="100"/>
      <c r="AM87" s="20"/>
      <c r="AN87" s="20"/>
      <c r="AO87" s="20"/>
      <c r="AP87" s="20"/>
      <c r="AQ87" s="20">
        <v>4</v>
      </c>
      <c r="AR87" s="20"/>
      <c r="AS87" s="100">
        <v>1</v>
      </c>
      <c r="AT87" s="100">
        <v>4</v>
      </c>
      <c r="AU87" s="100"/>
      <c r="AV87" s="100">
        <v>4</v>
      </c>
    </row>
    <row r="88" spans="1:48" s="11" customFormat="1" ht="34.5">
      <c r="A88" s="15" t="s">
        <v>0</v>
      </c>
      <c r="B88" s="16" t="s">
        <v>76</v>
      </c>
      <c r="C88" s="17" t="s">
        <v>116</v>
      </c>
      <c r="D88" s="91">
        <f t="shared" si="57"/>
        <v>4</v>
      </c>
      <c r="E88" s="18">
        <f t="shared" si="51"/>
        <v>100</v>
      </c>
      <c r="F88" s="18">
        <f t="shared" si="52"/>
        <v>30</v>
      </c>
      <c r="G88" s="19">
        <f t="shared" si="53"/>
        <v>0</v>
      </c>
      <c r="H88" s="19">
        <f t="shared" si="54"/>
        <v>20</v>
      </c>
      <c r="I88" s="20"/>
      <c r="J88" s="20">
        <v>20</v>
      </c>
      <c r="K88" s="20"/>
      <c r="L88" s="20"/>
      <c r="M88" s="19">
        <f t="shared" si="55"/>
        <v>10</v>
      </c>
      <c r="N88" s="18">
        <f t="shared" si="56"/>
        <v>70</v>
      </c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>
        <v>20</v>
      </c>
      <c r="AG88" s="100">
        <v>10</v>
      </c>
      <c r="AH88" s="100">
        <v>70</v>
      </c>
      <c r="AI88" s="100"/>
      <c r="AJ88" s="100"/>
      <c r="AK88" s="100"/>
      <c r="AL88" s="100"/>
      <c r="AM88" s="20"/>
      <c r="AN88" s="20"/>
      <c r="AO88" s="20"/>
      <c r="AP88" s="20"/>
      <c r="AQ88" s="20">
        <v>4</v>
      </c>
      <c r="AR88" s="20"/>
      <c r="AS88" s="100">
        <v>1</v>
      </c>
      <c r="AT88" s="100">
        <v>4</v>
      </c>
      <c r="AU88" s="100"/>
      <c r="AV88" s="100">
        <v>4</v>
      </c>
    </row>
    <row r="89" spans="1:48" s="11" customFormat="1" ht="48.75">
      <c r="A89" s="15" t="s">
        <v>10</v>
      </c>
      <c r="B89" s="16" t="s">
        <v>77</v>
      </c>
      <c r="C89" s="23" t="s">
        <v>124</v>
      </c>
      <c r="D89" s="91">
        <f t="shared" si="57"/>
        <v>2</v>
      </c>
      <c r="E89" s="18">
        <f t="shared" si="51"/>
        <v>50</v>
      </c>
      <c r="F89" s="18">
        <f t="shared" si="52"/>
        <v>18</v>
      </c>
      <c r="G89" s="19">
        <f t="shared" si="53"/>
        <v>0</v>
      </c>
      <c r="H89" s="19">
        <f t="shared" si="54"/>
        <v>8</v>
      </c>
      <c r="I89" s="20"/>
      <c r="J89" s="20">
        <v>8</v>
      </c>
      <c r="K89" s="20"/>
      <c r="L89" s="20"/>
      <c r="M89" s="19">
        <f t="shared" si="55"/>
        <v>10</v>
      </c>
      <c r="N89" s="18">
        <f t="shared" si="56"/>
        <v>32</v>
      </c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>
        <v>8</v>
      </c>
      <c r="AK89" s="100">
        <v>10</v>
      </c>
      <c r="AL89" s="100">
        <v>32</v>
      </c>
      <c r="AM89" s="20"/>
      <c r="AN89" s="20"/>
      <c r="AO89" s="20"/>
      <c r="AP89" s="20"/>
      <c r="AQ89" s="20"/>
      <c r="AR89" s="20">
        <v>2</v>
      </c>
      <c r="AS89" s="100">
        <v>1</v>
      </c>
      <c r="AT89" s="100">
        <v>2</v>
      </c>
      <c r="AU89" s="100"/>
      <c r="AV89" s="100">
        <v>2</v>
      </c>
    </row>
    <row r="90" spans="1:48" s="11" customFormat="1" ht="34.5">
      <c r="A90" s="150" t="s">
        <v>140</v>
      </c>
      <c r="B90" s="151"/>
      <c r="C90" s="152"/>
      <c r="D90" s="142">
        <f>SUM(D8,D17,D30,D58)</f>
        <v>180</v>
      </c>
      <c r="E90" s="147">
        <f aca="true" t="shared" si="58" ref="E90:AS90">SUM(E8,E17,E30,E58)</f>
        <v>4740</v>
      </c>
      <c r="F90" s="147">
        <f aca="true" t="shared" si="59" ref="F90:N90">SUM(F8,F17,F30,F58)</f>
        <v>1313</v>
      </c>
      <c r="G90" s="147">
        <f t="shared" si="59"/>
        <v>185</v>
      </c>
      <c r="H90" s="147">
        <f t="shared" si="59"/>
        <v>693</v>
      </c>
      <c r="I90" s="147">
        <f t="shared" si="59"/>
        <v>138</v>
      </c>
      <c r="J90" s="147">
        <f t="shared" si="59"/>
        <v>264</v>
      </c>
      <c r="K90" s="147">
        <f t="shared" si="59"/>
        <v>51</v>
      </c>
      <c r="L90" s="147">
        <f t="shared" si="59"/>
        <v>240</v>
      </c>
      <c r="M90" s="147">
        <f t="shared" si="59"/>
        <v>435</v>
      </c>
      <c r="N90" s="147">
        <f t="shared" si="59"/>
        <v>3427</v>
      </c>
      <c r="O90" s="18">
        <f t="shared" si="58"/>
        <v>66</v>
      </c>
      <c r="P90" s="18">
        <f t="shared" si="58"/>
        <v>63</v>
      </c>
      <c r="Q90" s="18">
        <f t="shared" si="58"/>
        <v>105</v>
      </c>
      <c r="R90" s="18">
        <f t="shared" si="58"/>
        <v>561</v>
      </c>
      <c r="S90" s="18">
        <f t="shared" si="58"/>
        <v>63</v>
      </c>
      <c r="T90" s="18">
        <f t="shared" si="58"/>
        <v>72</v>
      </c>
      <c r="U90" s="18">
        <f t="shared" si="58"/>
        <v>90</v>
      </c>
      <c r="V90" s="18">
        <f t="shared" si="58"/>
        <v>590</v>
      </c>
      <c r="W90" s="18">
        <f t="shared" si="58"/>
        <v>24</v>
      </c>
      <c r="X90" s="18">
        <f t="shared" si="58"/>
        <v>134</v>
      </c>
      <c r="Y90" s="18">
        <f t="shared" si="58"/>
        <v>65</v>
      </c>
      <c r="Z90" s="18">
        <f t="shared" si="58"/>
        <v>567</v>
      </c>
      <c r="AA90" s="18">
        <f t="shared" si="58"/>
        <v>24</v>
      </c>
      <c r="AB90" s="18">
        <f t="shared" si="58"/>
        <v>146</v>
      </c>
      <c r="AC90" s="18">
        <f t="shared" si="58"/>
        <v>55</v>
      </c>
      <c r="AD90" s="18">
        <f t="shared" si="58"/>
        <v>575</v>
      </c>
      <c r="AE90" s="18">
        <f t="shared" si="58"/>
        <v>0</v>
      </c>
      <c r="AF90" s="18">
        <f t="shared" si="58"/>
        <v>150</v>
      </c>
      <c r="AG90" s="18">
        <f t="shared" si="58"/>
        <v>60</v>
      </c>
      <c r="AH90" s="18">
        <f t="shared" si="58"/>
        <v>560</v>
      </c>
      <c r="AI90" s="18">
        <f t="shared" si="58"/>
        <v>8</v>
      </c>
      <c r="AJ90" s="18">
        <f t="shared" si="58"/>
        <v>128</v>
      </c>
      <c r="AK90" s="18">
        <f t="shared" si="58"/>
        <v>60</v>
      </c>
      <c r="AL90" s="18">
        <f t="shared" si="58"/>
        <v>574</v>
      </c>
      <c r="AM90" s="18">
        <f t="shared" si="58"/>
        <v>30</v>
      </c>
      <c r="AN90" s="18">
        <f t="shared" si="58"/>
        <v>30</v>
      </c>
      <c r="AO90" s="18">
        <f t="shared" si="58"/>
        <v>30</v>
      </c>
      <c r="AP90" s="18">
        <f t="shared" si="58"/>
        <v>30</v>
      </c>
      <c r="AQ90" s="18">
        <f t="shared" si="58"/>
        <v>30</v>
      </c>
      <c r="AR90" s="18">
        <f t="shared" si="58"/>
        <v>30</v>
      </c>
      <c r="AS90" s="147">
        <f t="shared" si="58"/>
        <v>57</v>
      </c>
      <c r="AT90" s="147">
        <f>SUM(AT8,AT17,AT30,AT58)</f>
        <v>134</v>
      </c>
      <c r="AU90" s="147">
        <f>SUM(AU8,AU17,AU30,AU58)</f>
        <v>27</v>
      </c>
      <c r="AV90" s="147">
        <f>SUM(AV8,AV17,AV30,AV58)</f>
        <v>82</v>
      </c>
    </row>
    <row r="91" spans="1:48" s="11" customFormat="1" ht="34.5">
      <c r="A91" s="153"/>
      <c r="B91" s="154"/>
      <c r="C91" s="155"/>
      <c r="D91" s="143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>
        <f>SUM(O90:R90)</f>
        <v>795</v>
      </c>
      <c r="P91" s="147"/>
      <c r="Q91" s="147"/>
      <c r="R91" s="147"/>
      <c r="S91" s="147">
        <f>SUM(S90:V90)</f>
        <v>815</v>
      </c>
      <c r="T91" s="147"/>
      <c r="U91" s="147"/>
      <c r="V91" s="147"/>
      <c r="W91" s="147">
        <f>SUM(W90:Z90)</f>
        <v>790</v>
      </c>
      <c r="X91" s="147"/>
      <c r="Y91" s="147"/>
      <c r="Z91" s="147"/>
      <c r="AA91" s="147">
        <f>SUM(AA90:AD90)</f>
        <v>800</v>
      </c>
      <c r="AB91" s="147"/>
      <c r="AC91" s="147"/>
      <c r="AD91" s="147"/>
      <c r="AE91" s="147">
        <f>SUM(AE90:AH90)</f>
        <v>770</v>
      </c>
      <c r="AF91" s="147"/>
      <c r="AG91" s="147"/>
      <c r="AH91" s="147"/>
      <c r="AI91" s="147">
        <f>SUM(AI90:AL90)</f>
        <v>770</v>
      </c>
      <c r="AJ91" s="147"/>
      <c r="AK91" s="147"/>
      <c r="AL91" s="147"/>
      <c r="AM91" s="147">
        <f>SUM(AM90:AR90)</f>
        <v>180</v>
      </c>
      <c r="AN91" s="147"/>
      <c r="AO91" s="147"/>
      <c r="AP91" s="147"/>
      <c r="AQ91" s="147"/>
      <c r="AR91" s="147"/>
      <c r="AS91" s="147"/>
      <c r="AT91" s="147"/>
      <c r="AU91" s="147"/>
      <c r="AV91" s="147"/>
    </row>
    <row r="92" spans="1:48" s="11" customFormat="1" ht="34.5">
      <c r="A92" s="167" t="s">
        <v>141</v>
      </c>
      <c r="B92" s="168"/>
      <c r="C92" s="169"/>
      <c r="D92" s="142">
        <f>SUM(D8,D17,D30,D66)</f>
        <v>180</v>
      </c>
      <c r="E92" s="148">
        <f aca="true" t="shared" si="60" ref="E92:AS92">SUM(E8,E17,E30,E66)</f>
        <v>4740</v>
      </c>
      <c r="F92" s="148">
        <f aca="true" t="shared" si="61" ref="F92:N92">SUM(F8,F17,F30,F66)</f>
        <v>1313</v>
      </c>
      <c r="G92" s="148">
        <f t="shared" si="61"/>
        <v>185</v>
      </c>
      <c r="H92" s="148">
        <f t="shared" si="61"/>
        <v>693</v>
      </c>
      <c r="I92" s="148">
        <f t="shared" si="61"/>
        <v>138</v>
      </c>
      <c r="J92" s="148">
        <f t="shared" si="61"/>
        <v>274</v>
      </c>
      <c r="K92" s="148">
        <f t="shared" si="61"/>
        <v>41</v>
      </c>
      <c r="L92" s="148">
        <f t="shared" si="61"/>
        <v>240</v>
      </c>
      <c r="M92" s="148">
        <f t="shared" si="61"/>
        <v>435</v>
      </c>
      <c r="N92" s="148">
        <f t="shared" si="61"/>
        <v>3427</v>
      </c>
      <c r="O92" s="18">
        <f t="shared" si="60"/>
        <v>66</v>
      </c>
      <c r="P92" s="18">
        <f t="shared" si="60"/>
        <v>63</v>
      </c>
      <c r="Q92" s="18">
        <f t="shared" si="60"/>
        <v>105</v>
      </c>
      <c r="R92" s="18">
        <f t="shared" si="60"/>
        <v>561</v>
      </c>
      <c r="S92" s="18">
        <f t="shared" si="60"/>
        <v>63</v>
      </c>
      <c r="T92" s="18">
        <f t="shared" si="60"/>
        <v>72</v>
      </c>
      <c r="U92" s="18">
        <f t="shared" si="60"/>
        <v>90</v>
      </c>
      <c r="V92" s="18">
        <f t="shared" si="60"/>
        <v>590</v>
      </c>
      <c r="W92" s="18">
        <f t="shared" si="60"/>
        <v>24</v>
      </c>
      <c r="X92" s="18">
        <f t="shared" si="60"/>
        <v>134</v>
      </c>
      <c r="Y92" s="18">
        <f t="shared" si="60"/>
        <v>65</v>
      </c>
      <c r="Z92" s="18">
        <f t="shared" si="60"/>
        <v>567</v>
      </c>
      <c r="AA92" s="18">
        <f t="shared" si="60"/>
        <v>24</v>
      </c>
      <c r="AB92" s="18">
        <f t="shared" si="60"/>
        <v>146</v>
      </c>
      <c r="AC92" s="18">
        <f t="shared" si="60"/>
        <v>55</v>
      </c>
      <c r="AD92" s="18">
        <f t="shared" si="60"/>
        <v>575</v>
      </c>
      <c r="AE92" s="18">
        <f t="shared" si="60"/>
        <v>0</v>
      </c>
      <c r="AF92" s="18">
        <f t="shared" si="60"/>
        <v>150</v>
      </c>
      <c r="AG92" s="18">
        <f t="shared" si="60"/>
        <v>60</v>
      </c>
      <c r="AH92" s="18">
        <f t="shared" si="60"/>
        <v>560</v>
      </c>
      <c r="AI92" s="18">
        <f t="shared" si="60"/>
        <v>8</v>
      </c>
      <c r="AJ92" s="18">
        <f t="shared" si="60"/>
        <v>128</v>
      </c>
      <c r="AK92" s="18">
        <f t="shared" si="60"/>
        <v>60</v>
      </c>
      <c r="AL92" s="18">
        <f t="shared" si="60"/>
        <v>574</v>
      </c>
      <c r="AM92" s="18">
        <f t="shared" si="60"/>
        <v>30</v>
      </c>
      <c r="AN92" s="18">
        <f t="shared" si="60"/>
        <v>30</v>
      </c>
      <c r="AO92" s="18">
        <f t="shared" si="60"/>
        <v>30</v>
      </c>
      <c r="AP92" s="18">
        <f t="shared" si="60"/>
        <v>30</v>
      </c>
      <c r="AQ92" s="18">
        <f t="shared" si="60"/>
        <v>30</v>
      </c>
      <c r="AR92" s="18">
        <f t="shared" si="60"/>
        <v>30</v>
      </c>
      <c r="AS92" s="148">
        <f t="shared" si="60"/>
        <v>57</v>
      </c>
      <c r="AT92" s="148">
        <f>SUM(AT8,AT17,AT30,AT66)</f>
        <v>134</v>
      </c>
      <c r="AU92" s="148">
        <f>SUM(AU8,AU17,AU30,AU66)</f>
        <v>27</v>
      </c>
      <c r="AV92" s="148">
        <f>SUM(AV8,AV17,AV30,AV66)</f>
        <v>82</v>
      </c>
    </row>
    <row r="93" spans="1:48" s="11" customFormat="1" ht="34.5">
      <c r="A93" s="170"/>
      <c r="B93" s="171"/>
      <c r="C93" s="172"/>
      <c r="D93" s="143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56">
        <f>SUM(O92:R92)</f>
        <v>795</v>
      </c>
      <c r="P93" s="157"/>
      <c r="Q93" s="157"/>
      <c r="R93" s="158"/>
      <c r="S93" s="156">
        <f>SUM(S92:V92)</f>
        <v>815</v>
      </c>
      <c r="T93" s="157"/>
      <c r="U93" s="157"/>
      <c r="V93" s="158"/>
      <c r="W93" s="156">
        <f>SUM(W92:Z92)</f>
        <v>790</v>
      </c>
      <c r="X93" s="157"/>
      <c r="Y93" s="157"/>
      <c r="Z93" s="158"/>
      <c r="AA93" s="156">
        <f>SUM(AA92:AD92)</f>
        <v>800</v>
      </c>
      <c r="AB93" s="157"/>
      <c r="AC93" s="157"/>
      <c r="AD93" s="158"/>
      <c r="AE93" s="156">
        <f>SUM(AE92:AH92)</f>
        <v>770</v>
      </c>
      <c r="AF93" s="157"/>
      <c r="AG93" s="157"/>
      <c r="AH93" s="158"/>
      <c r="AI93" s="156">
        <f>SUM(AI92:AL92)</f>
        <v>770</v>
      </c>
      <c r="AJ93" s="157"/>
      <c r="AK93" s="157"/>
      <c r="AL93" s="158"/>
      <c r="AM93" s="156">
        <f>SUM(AM92:AR92)</f>
        <v>180</v>
      </c>
      <c r="AN93" s="157"/>
      <c r="AO93" s="157"/>
      <c r="AP93" s="157"/>
      <c r="AQ93" s="157"/>
      <c r="AR93" s="158"/>
      <c r="AS93" s="149"/>
      <c r="AT93" s="149"/>
      <c r="AU93" s="149"/>
      <c r="AV93" s="149"/>
    </row>
    <row r="94" spans="1:48" s="11" customFormat="1" ht="34.5">
      <c r="A94" s="150" t="s">
        <v>152</v>
      </c>
      <c r="B94" s="151"/>
      <c r="C94" s="152"/>
      <c r="D94" s="142">
        <f>SUM(D8,D17,D30,D74)</f>
        <v>180</v>
      </c>
      <c r="E94" s="147">
        <f aca="true" t="shared" si="62" ref="E94:AS94">SUM(E8,E17,E30,E74)</f>
        <v>4740</v>
      </c>
      <c r="F94" s="147">
        <f aca="true" t="shared" si="63" ref="F94:N94">SUM(F8,F17,F30,F74)</f>
        <v>1313</v>
      </c>
      <c r="G94" s="147">
        <f t="shared" si="63"/>
        <v>185</v>
      </c>
      <c r="H94" s="147">
        <f t="shared" si="63"/>
        <v>693</v>
      </c>
      <c r="I94" s="147">
        <f t="shared" si="63"/>
        <v>138</v>
      </c>
      <c r="J94" s="147">
        <f t="shared" si="63"/>
        <v>274</v>
      </c>
      <c r="K94" s="147">
        <f t="shared" si="63"/>
        <v>41</v>
      </c>
      <c r="L94" s="147">
        <f t="shared" si="63"/>
        <v>240</v>
      </c>
      <c r="M94" s="147">
        <f t="shared" si="63"/>
        <v>435</v>
      </c>
      <c r="N94" s="147">
        <f t="shared" si="63"/>
        <v>3427</v>
      </c>
      <c r="O94" s="18">
        <f t="shared" si="62"/>
        <v>66</v>
      </c>
      <c r="P94" s="18">
        <f t="shared" si="62"/>
        <v>63</v>
      </c>
      <c r="Q94" s="18">
        <f t="shared" si="62"/>
        <v>105</v>
      </c>
      <c r="R94" s="18">
        <f t="shared" si="62"/>
        <v>561</v>
      </c>
      <c r="S94" s="18">
        <f t="shared" si="62"/>
        <v>63</v>
      </c>
      <c r="T94" s="18">
        <f t="shared" si="62"/>
        <v>72</v>
      </c>
      <c r="U94" s="18">
        <f t="shared" si="62"/>
        <v>90</v>
      </c>
      <c r="V94" s="18">
        <f t="shared" si="62"/>
        <v>590</v>
      </c>
      <c r="W94" s="18">
        <f t="shared" si="62"/>
        <v>24</v>
      </c>
      <c r="X94" s="18">
        <f t="shared" si="62"/>
        <v>134</v>
      </c>
      <c r="Y94" s="18">
        <f t="shared" si="62"/>
        <v>65</v>
      </c>
      <c r="Z94" s="18">
        <f t="shared" si="62"/>
        <v>567</v>
      </c>
      <c r="AA94" s="18">
        <f t="shared" si="62"/>
        <v>24</v>
      </c>
      <c r="AB94" s="18">
        <f t="shared" si="62"/>
        <v>146</v>
      </c>
      <c r="AC94" s="18">
        <f t="shared" si="62"/>
        <v>55</v>
      </c>
      <c r="AD94" s="18">
        <f t="shared" si="62"/>
        <v>575</v>
      </c>
      <c r="AE94" s="18">
        <f t="shared" si="62"/>
        <v>0</v>
      </c>
      <c r="AF94" s="18">
        <f t="shared" si="62"/>
        <v>150</v>
      </c>
      <c r="AG94" s="18">
        <f t="shared" si="62"/>
        <v>60</v>
      </c>
      <c r="AH94" s="18">
        <f t="shared" si="62"/>
        <v>560</v>
      </c>
      <c r="AI94" s="18">
        <f t="shared" si="62"/>
        <v>8</v>
      </c>
      <c r="AJ94" s="18">
        <f t="shared" si="62"/>
        <v>128</v>
      </c>
      <c r="AK94" s="18">
        <f t="shared" si="62"/>
        <v>60</v>
      </c>
      <c r="AL94" s="18">
        <f t="shared" si="62"/>
        <v>574</v>
      </c>
      <c r="AM94" s="18">
        <f t="shared" si="62"/>
        <v>30</v>
      </c>
      <c r="AN94" s="18">
        <f t="shared" si="62"/>
        <v>30</v>
      </c>
      <c r="AO94" s="18">
        <f t="shared" si="62"/>
        <v>30</v>
      </c>
      <c r="AP94" s="18">
        <f t="shared" si="62"/>
        <v>30</v>
      </c>
      <c r="AQ94" s="18">
        <f t="shared" si="62"/>
        <v>30</v>
      </c>
      <c r="AR94" s="18">
        <f t="shared" si="62"/>
        <v>30</v>
      </c>
      <c r="AS94" s="147">
        <f t="shared" si="62"/>
        <v>57</v>
      </c>
      <c r="AT94" s="147">
        <f>SUM(AT8,AT17,AT30,AT74)</f>
        <v>134</v>
      </c>
      <c r="AU94" s="147">
        <f>SUM(AU8,AU17,AU30,AU74)</f>
        <v>27</v>
      </c>
      <c r="AV94" s="147">
        <f>SUM(AV8,AV17,AV30,AV74)</f>
        <v>82</v>
      </c>
    </row>
    <row r="95" spans="1:48" s="11" customFormat="1" ht="34.5">
      <c r="A95" s="153"/>
      <c r="B95" s="154"/>
      <c r="C95" s="155"/>
      <c r="D95" s="143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>
        <f>SUM(O94:R94)</f>
        <v>795</v>
      </c>
      <c r="P95" s="147"/>
      <c r="Q95" s="147"/>
      <c r="R95" s="147"/>
      <c r="S95" s="147">
        <f>SUM(S94:V94)</f>
        <v>815</v>
      </c>
      <c r="T95" s="147"/>
      <c r="U95" s="147"/>
      <c r="V95" s="147"/>
      <c r="W95" s="147">
        <f>SUM(W94:Z94)</f>
        <v>790</v>
      </c>
      <c r="X95" s="147"/>
      <c r="Y95" s="147"/>
      <c r="Z95" s="147"/>
      <c r="AA95" s="147">
        <f>SUM(AA94:AD94)</f>
        <v>800</v>
      </c>
      <c r="AB95" s="147"/>
      <c r="AC95" s="147"/>
      <c r="AD95" s="147"/>
      <c r="AE95" s="147">
        <f>SUM(AE94:AH94)</f>
        <v>770</v>
      </c>
      <c r="AF95" s="147"/>
      <c r="AG95" s="147"/>
      <c r="AH95" s="147"/>
      <c r="AI95" s="147">
        <f>SUM(AI94:AL94)</f>
        <v>770</v>
      </c>
      <c r="AJ95" s="147"/>
      <c r="AK95" s="147"/>
      <c r="AL95" s="147"/>
      <c r="AM95" s="147">
        <f>SUM(AM94:AR94)</f>
        <v>180</v>
      </c>
      <c r="AN95" s="147"/>
      <c r="AO95" s="147"/>
      <c r="AP95" s="147"/>
      <c r="AQ95" s="147"/>
      <c r="AR95" s="147"/>
      <c r="AS95" s="147"/>
      <c r="AT95" s="147"/>
      <c r="AU95" s="147"/>
      <c r="AV95" s="147"/>
    </row>
    <row r="96" spans="1:48" s="11" customFormat="1" ht="34.5">
      <c r="A96" s="150" t="s">
        <v>142</v>
      </c>
      <c r="B96" s="151"/>
      <c r="C96" s="152"/>
      <c r="D96" s="142">
        <f>SUM(D8,D17,D30,D82)</f>
        <v>180</v>
      </c>
      <c r="E96" s="147">
        <f aca="true" t="shared" si="64" ref="E96:AS96">SUM(E8,E17,E30,E82)</f>
        <v>4740</v>
      </c>
      <c r="F96" s="147">
        <f aca="true" t="shared" si="65" ref="F96:N96">SUM(F8,F17,F30,F82)</f>
        <v>1313</v>
      </c>
      <c r="G96" s="147">
        <f t="shared" si="65"/>
        <v>185</v>
      </c>
      <c r="H96" s="147">
        <f t="shared" si="65"/>
        <v>693</v>
      </c>
      <c r="I96" s="147">
        <f t="shared" si="65"/>
        <v>138</v>
      </c>
      <c r="J96" s="147">
        <f t="shared" si="65"/>
        <v>274</v>
      </c>
      <c r="K96" s="147">
        <f t="shared" si="65"/>
        <v>41</v>
      </c>
      <c r="L96" s="147">
        <f t="shared" si="65"/>
        <v>240</v>
      </c>
      <c r="M96" s="147">
        <f t="shared" si="65"/>
        <v>435</v>
      </c>
      <c r="N96" s="147">
        <f t="shared" si="65"/>
        <v>3427</v>
      </c>
      <c r="O96" s="18">
        <f t="shared" si="64"/>
        <v>66</v>
      </c>
      <c r="P96" s="18">
        <f t="shared" si="64"/>
        <v>63</v>
      </c>
      <c r="Q96" s="18">
        <f t="shared" si="64"/>
        <v>105</v>
      </c>
      <c r="R96" s="18">
        <f t="shared" si="64"/>
        <v>561</v>
      </c>
      <c r="S96" s="18">
        <f t="shared" si="64"/>
        <v>63</v>
      </c>
      <c r="T96" s="18">
        <f t="shared" si="64"/>
        <v>72</v>
      </c>
      <c r="U96" s="18">
        <f t="shared" si="64"/>
        <v>90</v>
      </c>
      <c r="V96" s="18">
        <f t="shared" si="64"/>
        <v>590</v>
      </c>
      <c r="W96" s="18">
        <f t="shared" si="64"/>
        <v>24</v>
      </c>
      <c r="X96" s="18">
        <f t="shared" si="64"/>
        <v>134</v>
      </c>
      <c r="Y96" s="18">
        <f t="shared" si="64"/>
        <v>65</v>
      </c>
      <c r="Z96" s="18">
        <f t="shared" si="64"/>
        <v>567</v>
      </c>
      <c r="AA96" s="18">
        <f t="shared" si="64"/>
        <v>24</v>
      </c>
      <c r="AB96" s="18">
        <f t="shared" si="64"/>
        <v>146</v>
      </c>
      <c r="AC96" s="18">
        <f t="shared" si="64"/>
        <v>55</v>
      </c>
      <c r="AD96" s="18">
        <f t="shared" si="64"/>
        <v>575</v>
      </c>
      <c r="AE96" s="18">
        <f t="shared" si="64"/>
        <v>0</v>
      </c>
      <c r="AF96" s="18">
        <f t="shared" si="64"/>
        <v>150</v>
      </c>
      <c r="AG96" s="18">
        <f t="shared" si="64"/>
        <v>60</v>
      </c>
      <c r="AH96" s="18">
        <f t="shared" si="64"/>
        <v>560</v>
      </c>
      <c r="AI96" s="18">
        <f t="shared" si="64"/>
        <v>8</v>
      </c>
      <c r="AJ96" s="18">
        <f t="shared" si="64"/>
        <v>128</v>
      </c>
      <c r="AK96" s="18">
        <f t="shared" si="64"/>
        <v>60</v>
      </c>
      <c r="AL96" s="18">
        <f t="shared" si="64"/>
        <v>574</v>
      </c>
      <c r="AM96" s="18">
        <f t="shared" si="64"/>
        <v>30</v>
      </c>
      <c r="AN96" s="18">
        <f t="shared" si="64"/>
        <v>30</v>
      </c>
      <c r="AO96" s="18">
        <f t="shared" si="64"/>
        <v>30</v>
      </c>
      <c r="AP96" s="18">
        <f t="shared" si="64"/>
        <v>30</v>
      </c>
      <c r="AQ96" s="18">
        <f t="shared" si="64"/>
        <v>30</v>
      </c>
      <c r="AR96" s="18">
        <f t="shared" si="64"/>
        <v>30</v>
      </c>
      <c r="AS96" s="147">
        <f t="shared" si="64"/>
        <v>57</v>
      </c>
      <c r="AT96" s="147">
        <f>SUM(AT8,AT17,AT30,AT82)</f>
        <v>134</v>
      </c>
      <c r="AU96" s="147">
        <f>SUM(AU8,AU17,AU30,AU82)</f>
        <v>27</v>
      </c>
      <c r="AV96" s="147">
        <f>SUM(AV8,AV17,AV30,AV82)</f>
        <v>82</v>
      </c>
    </row>
    <row r="97" spans="1:48" s="11" customFormat="1" ht="34.5">
      <c r="A97" s="153"/>
      <c r="B97" s="154"/>
      <c r="C97" s="155"/>
      <c r="D97" s="143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>
        <f>SUM(O96:R96)</f>
        <v>795</v>
      </c>
      <c r="P97" s="147"/>
      <c r="Q97" s="147"/>
      <c r="R97" s="147"/>
      <c r="S97" s="147">
        <f>SUM(S96:V96)</f>
        <v>815</v>
      </c>
      <c r="T97" s="147"/>
      <c r="U97" s="147"/>
      <c r="V97" s="147"/>
      <c r="W97" s="147">
        <f>SUM(W96:Z96)</f>
        <v>790</v>
      </c>
      <c r="X97" s="147"/>
      <c r="Y97" s="147"/>
      <c r="Z97" s="147"/>
      <c r="AA97" s="147">
        <f>SUM(AA96:AD96)</f>
        <v>800</v>
      </c>
      <c r="AB97" s="147"/>
      <c r="AC97" s="147"/>
      <c r="AD97" s="147"/>
      <c r="AE97" s="147">
        <f>SUM(AE96:AH96)</f>
        <v>770</v>
      </c>
      <c r="AF97" s="147"/>
      <c r="AG97" s="147"/>
      <c r="AH97" s="147"/>
      <c r="AI97" s="147">
        <f>SUM(AI96:AL96)</f>
        <v>770</v>
      </c>
      <c r="AJ97" s="147"/>
      <c r="AK97" s="147"/>
      <c r="AL97" s="147"/>
      <c r="AM97" s="147">
        <f>SUM(AM96:AR96)</f>
        <v>180</v>
      </c>
      <c r="AN97" s="147"/>
      <c r="AO97" s="147"/>
      <c r="AP97" s="147"/>
      <c r="AQ97" s="147"/>
      <c r="AR97" s="147"/>
      <c r="AS97" s="147"/>
      <c r="AT97" s="147"/>
      <c r="AU97" s="147"/>
      <c r="AV97" s="147"/>
    </row>
    <row r="98" spans="1:48" s="98" customFormat="1" ht="34.5">
      <c r="A98" s="97"/>
      <c r="B98" s="97"/>
      <c r="C98" s="97"/>
      <c r="D98" s="97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</row>
    <row r="99" spans="1:48" s="98" customFormat="1" ht="34.5">
      <c r="A99" s="97"/>
      <c r="B99" s="97"/>
      <c r="C99" s="97"/>
      <c r="D99" s="97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99"/>
      <c r="AQ99" s="99"/>
      <c r="AR99" s="99"/>
      <c r="AS99" s="99"/>
      <c r="AT99" s="99"/>
      <c r="AU99" s="99"/>
      <c r="AV99" s="99"/>
    </row>
  </sheetData>
  <sheetProtection/>
  <mergeCells count="131">
    <mergeCell ref="AU96:AU97"/>
    <mergeCell ref="L96:L97"/>
    <mergeCell ref="M96:M97"/>
    <mergeCell ref="N96:N97"/>
    <mergeCell ref="AM97:AR97"/>
    <mergeCell ref="AV96:AV97"/>
    <mergeCell ref="O97:R97"/>
    <mergeCell ref="S97:V97"/>
    <mergeCell ref="W97:Z97"/>
    <mergeCell ref="AA97:AD97"/>
    <mergeCell ref="AE97:AH97"/>
    <mergeCell ref="AT96:AT97"/>
    <mergeCell ref="AS96:AS97"/>
    <mergeCell ref="AI97:AL97"/>
    <mergeCell ref="A96:C97"/>
    <mergeCell ref="E96:E97"/>
    <mergeCell ref="F96:F97"/>
    <mergeCell ref="G96:G97"/>
    <mergeCell ref="J96:J97"/>
    <mergeCell ref="K96:K97"/>
    <mergeCell ref="AT94:AT95"/>
    <mergeCell ref="J94:J95"/>
    <mergeCell ref="K94:K95"/>
    <mergeCell ref="L94:L95"/>
    <mergeCell ref="M94:M95"/>
    <mergeCell ref="H94:H95"/>
    <mergeCell ref="I94:I95"/>
    <mergeCell ref="N94:N95"/>
    <mergeCell ref="AV94:AV95"/>
    <mergeCell ref="O95:R95"/>
    <mergeCell ref="S95:V95"/>
    <mergeCell ref="W95:Z95"/>
    <mergeCell ref="AA95:AD95"/>
    <mergeCell ref="AE95:AH95"/>
    <mergeCell ref="AS94:AS95"/>
    <mergeCell ref="AI95:AL95"/>
    <mergeCell ref="AU94:AU95"/>
    <mergeCell ref="AM95:AR95"/>
    <mergeCell ref="A94:C95"/>
    <mergeCell ref="E94:E95"/>
    <mergeCell ref="F94:F95"/>
    <mergeCell ref="G94:G95"/>
    <mergeCell ref="AV92:AV93"/>
    <mergeCell ref="O93:R93"/>
    <mergeCell ref="S93:V93"/>
    <mergeCell ref="W93:Z93"/>
    <mergeCell ref="AA93:AD93"/>
    <mergeCell ref="AE93:AH93"/>
    <mergeCell ref="AE91:AH91"/>
    <mergeCell ref="L90:L91"/>
    <mergeCell ref="AS92:AS93"/>
    <mergeCell ref="AI93:AL93"/>
    <mergeCell ref="AT92:AT93"/>
    <mergeCell ref="A92:C93"/>
    <mergeCell ref="E92:E93"/>
    <mergeCell ref="F92:F93"/>
    <mergeCell ref="G92:G93"/>
    <mergeCell ref="AT90:AT91"/>
    <mergeCell ref="AU92:AU93"/>
    <mergeCell ref="H92:H93"/>
    <mergeCell ref="I92:I93"/>
    <mergeCell ref="J92:J93"/>
    <mergeCell ref="K92:K93"/>
    <mergeCell ref="L92:L93"/>
    <mergeCell ref="M92:M93"/>
    <mergeCell ref="N92:N93"/>
    <mergeCell ref="AM93:AR93"/>
    <mergeCell ref="AV90:AV91"/>
    <mergeCell ref="A90:C91"/>
    <mergeCell ref="E90:E91"/>
    <mergeCell ref="F90:F91"/>
    <mergeCell ref="G90:G91"/>
    <mergeCell ref="AP6:AP7"/>
    <mergeCell ref="H90:H91"/>
    <mergeCell ref="I90:I91"/>
    <mergeCell ref="J90:J91"/>
    <mergeCell ref="K90:K91"/>
    <mergeCell ref="AU90:AU91"/>
    <mergeCell ref="M90:M91"/>
    <mergeCell ref="N90:N91"/>
    <mergeCell ref="AM91:AR91"/>
    <mergeCell ref="O91:R91"/>
    <mergeCell ref="AM6:AM7"/>
    <mergeCell ref="AS90:AS91"/>
    <mergeCell ref="AT6:AT7"/>
    <mergeCell ref="AI6:AL6"/>
    <mergeCell ref="AI91:AL91"/>
    <mergeCell ref="S6:V6"/>
    <mergeCell ref="W6:Z6"/>
    <mergeCell ref="AQ6:AQ7"/>
    <mergeCell ref="AM5:AR5"/>
    <mergeCell ref="AE5:AL5"/>
    <mergeCell ref="W5:AD5"/>
    <mergeCell ref="S91:V91"/>
    <mergeCell ref="W91:Z91"/>
    <mergeCell ref="AA91:AD91"/>
    <mergeCell ref="E5:E7"/>
    <mergeCell ref="F5:F7"/>
    <mergeCell ref="G5:G7"/>
    <mergeCell ref="H5:H7"/>
    <mergeCell ref="I5:I7"/>
    <mergeCell ref="AA6:AD6"/>
    <mergeCell ref="O5:V5"/>
    <mergeCell ref="AM4:AV4"/>
    <mergeCell ref="AR6:AR7"/>
    <mergeCell ref="AS6:AS7"/>
    <mergeCell ref="AO6:AO7"/>
    <mergeCell ref="N5:N7"/>
    <mergeCell ref="AN6:AN7"/>
    <mergeCell ref="AV6:AV7"/>
    <mergeCell ref="AE6:AH6"/>
    <mergeCell ref="AU6:AU7"/>
    <mergeCell ref="O6:R6"/>
    <mergeCell ref="AS5:AV5"/>
    <mergeCell ref="A1:P1"/>
    <mergeCell ref="A4:A7"/>
    <mergeCell ref="B4:B7"/>
    <mergeCell ref="C4:C7"/>
    <mergeCell ref="E4:N4"/>
    <mergeCell ref="O4:AL4"/>
    <mergeCell ref="J5:J7"/>
    <mergeCell ref="L5:L7"/>
    <mergeCell ref="M5:M7"/>
    <mergeCell ref="D4:D7"/>
    <mergeCell ref="D90:D91"/>
    <mergeCell ref="D92:D93"/>
    <mergeCell ref="D94:D95"/>
    <mergeCell ref="D96:D97"/>
    <mergeCell ref="K5:K7"/>
    <mergeCell ref="H96:H97"/>
    <mergeCell ref="I96:I97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2019-08-13T08:50:33Z</cp:lastPrinted>
  <dcterms:created xsi:type="dcterms:W3CDTF">2000-08-09T08:42:37Z</dcterms:created>
  <dcterms:modified xsi:type="dcterms:W3CDTF">2019-08-14T19:34:57Z</dcterms:modified>
  <cp:category/>
  <cp:version/>
  <cp:contentType/>
  <cp:contentStatus/>
</cp:coreProperties>
</file>