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zalacznik_nr_1" sheetId="1" r:id="rId1"/>
    <sheet name="zalacznik_nr_2" sheetId="2" r:id="rId2"/>
  </sheets>
  <definedNames/>
  <calcPr fullCalcOnLoad="1"/>
</workbook>
</file>

<file path=xl/sharedStrings.xml><?xml version="1.0" encoding="utf-8"?>
<sst xmlns="http://schemas.openxmlformats.org/spreadsheetml/2006/main" count="278" uniqueCount="154">
  <si>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</si>
  <si>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</si>
  <si>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</si>
  <si>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</si>
  <si>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</si>
  <si>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</si>
  <si>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</si>
  <si>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</si>
  <si>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</si>
  <si>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</si>
  <si>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</si>
  <si>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</si>
  <si>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konsultacje i e-learning (@)</t>
  </si>
  <si>
    <t>Praca własna studenta (pw)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</si>
  <si>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</si>
  <si>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</si>
  <si>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</si>
  <si>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</si>
  <si>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</si>
  <si>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</si>
  <si>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</si>
  <si>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</si>
  <si>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</si>
  <si>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</si>
  <si>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</si>
  <si>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</si>
  <si>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</si>
  <si>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</si>
  <si>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</si>
  <si>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</si>
  <si>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</si>
  <si>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</si>
  <si>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</si>
  <si>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</si>
  <si>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Język obcy (do wyboru: rosyjski, hiszpański, francuski)*</t>
  </si>
  <si>
    <t>Zo/4</t>
  </si>
  <si>
    <t>2.</t>
  </si>
  <si>
    <t>Zo/1</t>
  </si>
  <si>
    <t>3.</t>
  </si>
  <si>
    <t>4.</t>
  </si>
  <si>
    <t>Pedagogika</t>
  </si>
  <si>
    <t>5.</t>
  </si>
  <si>
    <t>Antropologia/Logika*</t>
  </si>
  <si>
    <t>B.</t>
  </si>
  <si>
    <t>MODUŁ KSZTAŁCENIA PODSTAWOWEGO</t>
  </si>
  <si>
    <t>Zo/3</t>
  </si>
  <si>
    <t>Pisanie akademickie</t>
  </si>
  <si>
    <t>Zo/2</t>
  </si>
  <si>
    <t>TI-narzędzie pracy nauczyciela i tłumacza</t>
  </si>
  <si>
    <t>6.</t>
  </si>
  <si>
    <t>Emisja i higiena głosu</t>
  </si>
  <si>
    <t>C.</t>
  </si>
  <si>
    <t>MODUŁ KSZTAŁCENIA KIERUNKOWEGO</t>
  </si>
  <si>
    <t>Wykład kierunkowy I- literaturoznawstwo</t>
  </si>
  <si>
    <t>Wykład kierunkowy II- kulturoznawstwo</t>
  </si>
  <si>
    <t>Wykład kierunkowy III- językoznawstwo/ językoznawstwo stosowane</t>
  </si>
  <si>
    <t>Kultura medialna/Estetyka i recepcja literatury* (wykład do wyboru)</t>
  </si>
  <si>
    <t>Seminarium magisterskie*</t>
  </si>
  <si>
    <t>E/4</t>
  </si>
  <si>
    <t>7.</t>
  </si>
  <si>
    <t>Seminarium uzupełniające*</t>
  </si>
  <si>
    <t>8.</t>
  </si>
  <si>
    <t>Praktyka zawodowa*</t>
  </si>
  <si>
    <t>Wykład specjalizacyjny I</t>
  </si>
  <si>
    <t>Metodyka nauczania języka obcego</t>
  </si>
  <si>
    <t>Prawo oświatowe z elementami BHP</t>
  </si>
  <si>
    <t>Praktyka- przygotowanie w zakresie pedagogiczno-psychologicznym</t>
  </si>
  <si>
    <t>Zo/2, 3</t>
  </si>
  <si>
    <t>Translacja</t>
  </si>
  <si>
    <t xml:space="preserve">Tłumaczenie pisemne </t>
  </si>
  <si>
    <t>Tłumaczenie pisemne specjalistyczne</t>
  </si>
  <si>
    <t>Tłumaczenie ustne - udział w negocjacjach</t>
  </si>
  <si>
    <t>Tłumaczenie konsekutywne/Wystąpienia publiczne*</t>
  </si>
  <si>
    <t>Język polski</t>
  </si>
  <si>
    <t>Zo/1,2,3,4</t>
  </si>
  <si>
    <t>Dydaktyka</t>
  </si>
  <si>
    <t xml:space="preserve"> warsztaty</t>
  </si>
  <si>
    <t>seminaria</t>
  </si>
  <si>
    <t>zajęcia terenowe</t>
  </si>
  <si>
    <t>Zo/1,2,3</t>
  </si>
  <si>
    <t>Zo/2,3</t>
  </si>
  <si>
    <t>Zo/1,2</t>
  </si>
  <si>
    <t>Zo/3,4</t>
  </si>
  <si>
    <t>MODUŁ KSZTAŁCENIA SPECJALIZACYJNEGO* Dydaktyka</t>
  </si>
  <si>
    <t>Przygotowanie psychologiczno-pedagogiczne nauczyciela. III i IV etap</t>
  </si>
  <si>
    <t xml:space="preserve">Psychologia </t>
  </si>
  <si>
    <t>D.1</t>
  </si>
  <si>
    <t>D.2</t>
  </si>
  <si>
    <t>Suma dla specjalizacji D1</t>
  </si>
  <si>
    <t>Suma dla specjalizacji D2</t>
  </si>
  <si>
    <t>Stylistyka języka polskiego/Retoryka* (ćwiczenia do wyboru)</t>
  </si>
  <si>
    <t>E/2,4</t>
  </si>
  <si>
    <t>Praktyka tłumaczeniowa</t>
  </si>
  <si>
    <t xml:space="preserve">Praktyka pedagogiczna - nauczanie języka obcego </t>
  </si>
  <si>
    <t>zajęcia z bezpośrednim udziałem</t>
  </si>
  <si>
    <t>zajęcia kształtujące umiejętności praktyczne</t>
  </si>
  <si>
    <t>zajęcia z dziedziny nauk hum. lub społ.</t>
  </si>
  <si>
    <t>PNJA-użycie języka/ PNJN-użycie języka</t>
  </si>
  <si>
    <t>PNJA-Integrated Skills/ PNJN-Integrated Skills</t>
  </si>
  <si>
    <t>PNJA-pisanie/ PNJN-pisanie</t>
  </si>
  <si>
    <t>MODUŁ KSZTAŁCENIA SPECJALIZACYJNEGO* Translacja</t>
  </si>
  <si>
    <t>Suma</t>
  </si>
  <si>
    <t xml:space="preserve">A. </t>
  </si>
  <si>
    <t>W</t>
  </si>
  <si>
    <t>U</t>
  </si>
  <si>
    <t>K</t>
  </si>
  <si>
    <t>ogółem</t>
  </si>
  <si>
    <t>D1.</t>
  </si>
  <si>
    <t>MODUŁ KSZTAŁCENIA SPECJALNOŚCIOWEGO*</t>
  </si>
  <si>
    <t>D2.</t>
  </si>
  <si>
    <t>Suma D1</t>
  </si>
  <si>
    <t>Suma D2</t>
  </si>
  <si>
    <t xml:space="preserve">Plan studiów stacjonarnych - filologia angielska/ filologia germańska - cykl kształcenia 2019-2021 </t>
  </si>
  <si>
    <r>
      <t xml:space="preserve">2.3. Matryca efektów uczenia się </t>
    </r>
    <r>
      <rPr>
        <b/>
        <sz val="8"/>
        <rFont val="Verdana"/>
        <family val="2"/>
      </rPr>
      <t xml:space="preserve">- filologia angielska/ filologia germańska - cykl kształcenia 2019-2021 </t>
    </r>
  </si>
  <si>
    <t>9.</t>
  </si>
  <si>
    <t>PNJA-użycie języka/ PNJN-użycie języka*</t>
  </si>
  <si>
    <t>PNJA-Integrated Skills/ PNJN-Integrated Skills*</t>
  </si>
  <si>
    <t>PNJA-pisanie/ PNJN-pisanie*</t>
  </si>
  <si>
    <t>F2_W01</t>
  </si>
  <si>
    <t>F2_U01</t>
  </si>
  <si>
    <t>F2_K01</t>
  </si>
  <si>
    <t>F2_W02</t>
  </si>
  <si>
    <t>F2_W03</t>
  </si>
  <si>
    <t>F2_W04</t>
  </si>
  <si>
    <t>F2_W05</t>
  </si>
  <si>
    <t>F2_W06</t>
  </si>
  <si>
    <t>F2_W07</t>
  </si>
  <si>
    <t>F2_W08</t>
  </si>
  <si>
    <t>F2_W09</t>
  </si>
  <si>
    <t>F2_W10</t>
  </si>
  <si>
    <t>F2_U02</t>
  </si>
  <si>
    <t>F2_U03</t>
  </si>
  <si>
    <t>F2_U04</t>
  </si>
  <si>
    <t>F2_U05</t>
  </si>
  <si>
    <t>F2_U06</t>
  </si>
  <si>
    <t>F2_U07</t>
  </si>
  <si>
    <t>F2_U08</t>
  </si>
  <si>
    <t>F2_U09</t>
  </si>
  <si>
    <t>F2_U10</t>
  </si>
  <si>
    <t>F2_U11</t>
  </si>
  <si>
    <t>F2_U12</t>
  </si>
  <si>
    <t>F2_U13</t>
  </si>
  <si>
    <t>F2_U14</t>
  </si>
  <si>
    <t>F2_U15</t>
  </si>
  <si>
    <t>F2_U16</t>
  </si>
  <si>
    <t>F2_K02</t>
  </si>
  <si>
    <t>F2_K03</t>
  </si>
  <si>
    <t>F2_K04</t>
  </si>
  <si>
    <t>F2_K05</t>
  </si>
  <si>
    <t>F2_K06</t>
  </si>
  <si>
    <t>F2_K07</t>
  </si>
  <si>
    <t>F2_K08</t>
  </si>
  <si>
    <t>Podstawy dydaktyki</t>
  </si>
  <si>
    <t>Dydaktyka nauczania języka obcego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</si>
</sst>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20"/>
      <name val="Verdana"/>
      <family val="2"/>
    </font>
    <font>
      <sz val="36"/>
      <color indexed="8"/>
      <name val="Verdana"/>
      <family val="2"/>
    </font>
    <font>
      <sz val="10"/>
      <color indexed="8"/>
      <name val="Verdana"/>
      <family val="2"/>
    </font>
    <font>
      <sz val="28"/>
      <color indexed="8"/>
      <name val="Verdana"/>
      <family val="2"/>
    </font>
    <font>
      <sz val="18"/>
      <color indexed="8"/>
      <name val="Verdana"/>
      <family val="2"/>
    </font>
    <font>
      <b/>
      <sz val="12"/>
      <color indexed="8"/>
      <name val="Verdana"/>
      <family val="2"/>
    </font>
    <font>
      <b/>
      <sz val="20"/>
      <name val="Verdana"/>
      <family val="2"/>
    </font>
    <font>
      <b/>
      <sz val="18"/>
      <color indexed="8"/>
      <name val="Verdana"/>
      <family val="2"/>
    </font>
    <font>
      <sz val="10"/>
      <name val="Arial CE"/>
      <family val="0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.5"/>
      <color indexed="8"/>
      <name val="Verdana"/>
      <family val="2"/>
    </font>
    <font>
      <b/>
      <sz val="6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Verdana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Verdan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Verdan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.5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 readingOrder="1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2" fillId="0" borderId="0" xfId="52" applyFont="1" applyAlignment="1">
      <alignment horizontal="left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left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38" borderId="10" xfId="52" applyFont="1" applyFill="1" applyBorder="1" applyAlignment="1">
      <alignment horizontal="center" vertical="center" wrapText="1"/>
      <protection/>
    </xf>
    <xf numFmtId="0" fontId="18" fillId="39" borderId="10" xfId="52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/>
      <protection/>
    </xf>
    <xf numFmtId="0" fontId="18" fillId="38" borderId="10" xfId="52" applyFont="1" applyFill="1" applyBorder="1" applyAlignment="1">
      <alignment horizontal="center" vertical="center"/>
      <protection/>
    </xf>
    <xf numFmtId="0" fontId="18" fillId="40" borderId="10" xfId="52" applyFont="1" applyFill="1" applyBorder="1" applyAlignment="1">
      <alignment horizontal="center" vertical="center"/>
      <protection/>
    </xf>
    <xf numFmtId="0" fontId="17" fillId="40" borderId="10" xfId="52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vertical="center" wrapText="1"/>
    </xf>
    <xf numFmtId="0" fontId="62" fillId="0" borderId="10" xfId="0" applyNumberFormat="1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9" fillId="0" borderId="0" xfId="52" applyFont="1" applyAlignment="1">
      <alignment horizontal="left" vertical="center"/>
      <protection/>
    </xf>
    <xf numFmtId="0" fontId="3" fillId="0" borderId="10" xfId="0" applyNumberFormat="1" applyFont="1" applyBorder="1" applyAlignment="1">
      <alignment horizontal="center" vertical="center" wrapText="1" readingOrder="1"/>
    </xf>
    <xf numFmtId="3" fontId="9" fillId="33" borderId="10" xfId="0" applyNumberFormat="1" applyFont="1" applyFill="1" applyBorder="1" applyAlignment="1">
      <alignment horizontal="center" vertical="center"/>
    </xf>
    <xf numFmtId="0" fontId="22" fillId="37" borderId="10" xfId="52" applyFont="1" applyFill="1" applyBorder="1" applyAlignment="1">
      <alignment horizontal="center" vertical="center" wrapText="1"/>
      <protection/>
    </xf>
    <xf numFmtId="0" fontId="22" fillId="37" borderId="10" xfId="52" applyFont="1" applyFill="1" applyBorder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 readingOrder="1"/>
    </xf>
    <xf numFmtId="0" fontId="3" fillId="41" borderId="10" xfId="0" applyNumberFormat="1" applyFont="1" applyFill="1" applyBorder="1" applyAlignment="1">
      <alignment horizontal="center" vertical="center"/>
    </xf>
    <xf numFmtId="0" fontId="17" fillId="37" borderId="10" xfId="52" applyFont="1" applyFill="1" applyBorder="1" applyAlignment="1">
      <alignment horizontal="center" vertical="center" wrapText="1"/>
      <protection/>
    </xf>
    <xf numFmtId="0" fontId="17" fillId="37" borderId="11" xfId="52" applyFont="1" applyFill="1" applyBorder="1" applyAlignment="1">
      <alignment horizontal="center" vertical="center" wrapText="1"/>
      <protection/>
    </xf>
    <xf numFmtId="0" fontId="17" fillId="37" borderId="12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left" vertical="center"/>
      <protection/>
    </xf>
    <xf numFmtId="0" fontId="17" fillId="40" borderId="10" xfId="52" applyFont="1" applyFill="1" applyBorder="1" applyAlignment="1">
      <alignment horizontal="center" vertical="center"/>
      <protection/>
    </xf>
    <xf numFmtId="3" fontId="9" fillId="36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 textRotation="90" wrapText="1"/>
    </xf>
    <xf numFmtId="0" fontId="23" fillId="0" borderId="14" xfId="0" applyFont="1" applyBorder="1" applyAlignment="1">
      <alignment wrapText="1"/>
    </xf>
    <xf numFmtId="0" fontId="9" fillId="37" borderId="13" xfId="0" applyFont="1" applyFill="1" applyBorder="1" applyAlignment="1">
      <alignment horizontal="center" vertical="center" textRotation="90"/>
    </xf>
    <xf numFmtId="0" fontId="9" fillId="37" borderId="14" xfId="0" applyFont="1" applyFill="1" applyBorder="1" applyAlignment="1">
      <alignment horizontal="center" vertical="center" textRotation="90"/>
    </xf>
    <xf numFmtId="0" fontId="9" fillId="37" borderId="14" xfId="0" applyFont="1" applyFill="1" applyBorder="1" applyAlignment="1">
      <alignment horizontal="center" vertical="center" textRotation="90" wrapText="1"/>
    </xf>
    <xf numFmtId="0" fontId="9" fillId="37" borderId="13" xfId="0" applyFont="1" applyFill="1" applyBorder="1" applyAlignment="1">
      <alignment horizontal="left" vertical="center" textRotation="90" wrapText="1"/>
    </xf>
    <xf numFmtId="0" fontId="9" fillId="37" borderId="14" xfId="0" applyFont="1" applyFill="1" applyBorder="1" applyAlignment="1">
      <alignment horizontal="left" vertical="center" textRotation="90"/>
    </xf>
    <xf numFmtId="0" fontId="9" fillId="33" borderId="10" xfId="0" applyNumberFormat="1" applyFont="1" applyFill="1" applyBorder="1" applyAlignment="1">
      <alignment horizontal="center" vertical="center" textRotation="90" wrapText="1"/>
    </xf>
    <xf numFmtId="1" fontId="9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NumberFormat="1" applyFont="1" applyFill="1" applyBorder="1" applyAlignment="1">
      <alignment horizontal="center" vertical="center" textRotation="90"/>
    </xf>
    <xf numFmtId="1" fontId="9" fillId="33" borderId="10" xfId="0" applyNumberFormat="1" applyFont="1" applyFill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 textRotation="90" wrapText="1" readingOrder="1"/>
    </xf>
    <xf numFmtId="1" fontId="9" fillId="33" borderId="10" xfId="0" applyNumberFormat="1" applyFont="1" applyFill="1" applyBorder="1" applyAlignment="1">
      <alignment horizontal="center" vertical="center" textRotation="90" wrapText="1" readingOrder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1" name="Line 6"/>
        <xdr:cNvSpPr>
          <a:spLocks/>
        </xdr:cNvSpPr>
      </xdr:nvSpPr>
      <xdr:spPr>
        <a:xfrm>
          <a:off x="133540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133540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>
          <a:off x="133540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4" name="Line 6"/>
        <xdr:cNvSpPr>
          <a:spLocks/>
        </xdr:cNvSpPr>
      </xdr:nvSpPr>
      <xdr:spPr>
        <a:xfrm>
          <a:off x="133540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133540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133540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7" name="Line 6"/>
        <xdr:cNvSpPr>
          <a:spLocks/>
        </xdr:cNvSpPr>
      </xdr:nvSpPr>
      <xdr:spPr>
        <a:xfrm>
          <a:off x="133540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8" name="Line 6"/>
        <xdr:cNvSpPr>
          <a:spLocks/>
        </xdr:cNvSpPr>
      </xdr:nvSpPr>
      <xdr:spPr>
        <a:xfrm>
          <a:off x="133540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9" name="Line 6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0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1" name="Line 6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2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3" name="Line 11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4" name="Line 6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5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6" name="Line 6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7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0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1" name="Line 6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2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3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4" name="Line 6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5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6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7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8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9" name="Line 7"/>
        <xdr:cNvSpPr>
          <a:spLocks/>
        </xdr:cNvSpPr>
      </xdr:nvSpPr>
      <xdr:spPr>
        <a:xfrm>
          <a:off x="164782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0" name="Line 6"/>
        <xdr:cNvSpPr>
          <a:spLocks/>
        </xdr:cNvSpPr>
      </xdr:nvSpPr>
      <xdr:spPr>
        <a:xfrm>
          <a:off x="13354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1" name="Line 6"/>
        <xdr:cNvSpPr>
          <a:spLocks/>
        </xdr:cNvSpPr>
      </xdr:nvSpPr>
      <xdr:spPr>
        <a:xfrm>
          <a:off x="13354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2" name="Line 11"/>
        <xdr:cNvSpPr>
          <a:spLocks/>
        </xdr:cNvSpPr>
      </xdr:nvSpPr>
      <xdr:spPr>
        <a:xfrm>
          <a:off x="13354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3" name="Line 6"/>
        <xdr:cNvSpPr>
          <a:spLocks/>
        </xdr:cNvSpPr>
      </xdr:nvSpPr>
      <xdr:spPr>
        <a:xfrm>
          <a:off x="13354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4" name="Line 6"/>
        <xdr:cNvSpPr>
          <a:spLocks/>
        </xdr:cNvSpPr>
      </xdr:nvSpPr>
      <xdr:spPr>
        <a:xfrm>
          <a:off x="13354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5" name="Line 6"/>
        <xdr:cNvSpPr>
          <a:spLocks/>
        </xdr:cNvSpPr>
      </xdr:nvSpPr>
      <xdr:spPr>
        <a:xfrm>
          <a:off x="13354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6" name="Line 6"/>
        <xdr:cNvSpPr>
          <a:spLocks/>
        </xdr:cNvSpPr>
      </xdr:nvSpPr>
      <xdr:spPr>
        <a:xfrm>
          <a:off x="13354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7" name="Line 6"/>
        <xdr:cNvSpPr>
          <a:spLocks/>
        </xdr:cNvSpPr>
      </xdr:nvSpPr>
      <xdr:spPr>
        <a:xfrm>
          <a:off x="13354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38" name="Line 6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39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0" name="Line 6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1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2" name="Line 11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3" name="Line 6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4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5" name="Line 6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6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7" name="Line 6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8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9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0" name="Line 6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1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2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3" name="Line 6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4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5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6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7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8" name="Line 7"/>
        <xdr:cNvSpPr>
          <a:spLocks/>
        </xdr:cNvSpPr>
      </xdr:nvSpPr>
      <xdr:spPr>
        <a:xfrm>
          <a:off x="164782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8.796875" defaultRowHeight="15"/>
  <cols>
    <col min="1" max="1" width="2.8984375" style="17" customWidth="1"/>
    <col min="2" max="2" width="24.796875" style="17" customWidth="1"/>
    <col min="3" max="4" width="4.69921875" style="17" customWidth="1"/>
    <col min="5" max="6" width="4.8984375" style="17" customWidth="1"/>
    <col min="7" max="8" width="4.796875" style="17" customWidth="1"/>
    <col min="9" max="10" width="4.59765625" style="17" customWidth="1"/>
    <col min="11" max="11" width="4.5" style="17" customWidth="1"/>
    <col min="12" max="12" width="4.3984375" style="17" customWidth="1"/>
    <col min="13" max="36" width="4.09765625" style="17" customWidth="1"/>
    <col min="37" max="39" width="3" style="17" customWidth="1"/>
    <col min="40" max="40" width="4.19921875" style="17" customWidth="1"/>
    <col min="41" max="16384" width="8.796875" style="17" customWidth="1"/>
  </cols>
  <sheetData>
    <row r="1" spans="1:27" ht="12">
      <c r="A1" s="55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12" ht="9.75">
      <c r="A2" s="19" t="s">
        <v>0</v>
      </c>
      <c r="B2" s="16"/>
      <c r="L2" s="18"/>
    </row>
    <row r="3" spans="1:27" ht="12" customHeight="1">
      <c r="A3" s="20"/>
      <c r="B3" s="21"/>
      <c r="C3" s="22"/>
      <c r="D3" s="23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40" ht="9.75">
      <c r="A4" s="24"/>
      <c r="B4" s="25" t="s">
        <v>2</v>
      </c>
      <c r="C4" s="41" t="s">
        <v>118</v>
      </c>
      <c r="D4" s="41" t="s">
        <v>121</v>
      </c>
      <c r="E4" s="41" t="s">
        <v>122</v>
      </c>
      <c r="F4" s="41" t="s">
        <v>123</v>
      </c>
      <c r="G4" s="41" t="s">
        <v>124</v>
      </c>
      <c r="H4" s="41" t="s">
        <v>125</v>
      </c>
      <c r="I4" s="41" t="s">
        <v>126</v>
      </c>
      <c r="J4" s="41" t="s">
        <v>127</v>
      </c>
      <c r="K4" s="41" t="s">
        <v>128</v>
      </c>
      <c r="L4" s="41" t="s">
        <v>129</v>
      </c>
      <c r="M4" s="42" t="s">
        <v>119</v>
      </c>
      <c r="N4" s="42" t="s">
        <v>130</v>
      </c>
      <c r="O4" s="42" t="s">
        <v>131</v>
      </c>
      <c r="P4" s="42" t="s">
        <v>132</v>
      </c>
      <c r="Q4" s="42" t="s">
        <v>133</v>
      </c>
      <c r="R4" s="42" t="s">
        <v>134</v>
      </c>
      <c r="S4" s="42" t="s">
        <v>135</v>
      </c>
      <c r="T4" s="42" t="s">
        <v>136</v>
      </c>
      <c r="U4" s="42" t="s">
        <v>137</v>
      </c>
      <c r="V4" s="42" t="s">
        <v>138</v>
      </c>
      <c r="W4" s="42" t="s">
        <v>139</v>
      </c>
      <c r="X4" s="42" t="s">
        <v>140</v>
      </c>
      <c r="Y4" s="42" t="s">
        <v>141</v>
      </c>
      <c r="Z4" s="42" t="s">
        <v>142</v>
      </c>
      <c r="AA4" s="42" t="s">
        <v>143</v>
      </c>
      <c r="AB4" s="42" t="s">
        <v>144</v>
      </c>
      <c r="AC4" s="42" t="s">
        <v>120</v>
      </c>
      <c r="AD4" s="42" t="s">
        <v>145</v>
      </c>
      <c r="AE4" s="42" t="s">
        <v>146</v>
      </c>
      <c r="AF4" s="42" t="s">
        <v>147</v>
      </c>
      <c r="AG4" s="42" t="s">
        <v>148</v>
      </c>
      <c r="AH4" s="42" t="s">
        <v>149</v>
      </c>
      <c r="AI4" s="42" t="s">
        <v>150</v>
      </c>
      <c r="AJ4" s="42" t="s">
        <v>151</v>
      </c>
      <c r="AK4" s="56" t="s">
        <v>101</v>
      </c>
      <c r="AL4" s="56"/>
      <c r="AM4" s="56"/>
      <c r="AN4" s="56"/>
    </row>
    <row r="5" spans="1:40" ht="9.75">
      <c r="A5" s="25" t="s">
        <v>102</v>
      </c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24" t="s">
        <v>103</v>
      </c>
      <c r="AL5" s="24" t="s">
        <v>104</v>
      </c>
      <c r="AM5" s="24" t="s">
        <v>105</v>
      </c>
      <c r="AN5" s="24" t="s">
        <v>106</v>
      </c>
    </row>
    <row r="6" spans="1:40" ht="20.25">
      <c r="A6" s="26" t="s">
        <v>33</v>
      </c>
      <c r="B6" s="34" t="s">
        <v>34</v>
      </c>
      <c r="C6" s="27"/>
      <c r="D6" s="27"/>
      <c r="E6" s="27"/>
      <c r="F6" s="27"/>
      <c r="G6" s="27"/>
      <c r="H6" s="27"/>
      <c r="I6" s="27">
        <v>1</v>
      </c>
      <c r="J6" s="27"/>
      <c r="K6" s="27"/>
      <c r="L6" s="27"/>
      <c r="M6" s="27"/>
      <c r="N6" s="27"/>
      <c r="O6" s="27">
        <v>1</v>
      </c>
      <c r="P6" s="27"/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>
        <v>1</v>
      </c>
      <c r="AE6" s="27"/>
      <c r="AF6" s="27"/>
      <c r="AG6" s="27"/>
      <c r="AH6" s="27"/>
      <c r="AI6" s="27"/>
      <c r="AJ6" s="27"/>
      <c r="AK6" s="28">
        <f>SUM(C6:L6)</f>
        <v>1</v>
      </c>
      <c r="AL6" s="28">
        <f>SUM(M6:AB6)</f>
        <v>2</v>
      </c>
      <c r="AM6" s="28">
        <f>SUM(AC6:AJ6)</f>
        <v>1</v>
      </c>
      <c r="AN6" s="29">
        <f>SUM(C6:AJ6)</f>
        <v>4</v>
      </c>
    </row>
    <row r="7" spans="1:40" ht="9.75">
      <c r="A7" s="26" t="s">
        <v>36</v>
      </c>
      <c r="B7" s="34" t="s">
        <v>42</v>
      </c>
      <c r="C7" s="27"/>
      <c r="D7" s="27">
        <v>1</v>
      </c>
      <c r="E7" s="27">
        <v>1</v>
      </c>
      <c r="F7" s="27"/>
      <c r="G7" s="27">
        <v>1</v>
      </c>
      <c r="H7" s="27"/>
      <c r="I7" s="27"/>
      <c r="J7" s="27"/>
      <c r="K7" s="27"/>
      <c r="L7" s="27"/>
      <c r="M7" s="27">
        <v>1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30"/>
      <c r="AD7" s="27">
        <v>1</v>
      </c>
      <c r="AE7" s="27"/>
      <c r="AF7" s="27"/>
      <c r="AG7" s="27"/>
      <c r="AH7" s="27"/>
      <c r="AI7" s="27"/>
      <c r="AJ7" s="27"/>
      <c r="AK7" s="28">
        <f>SUM(C7:L7)</f>
        <v>3</v>
      </c>
      <c r="AL7" s="28">
        <f aca="true" t="shared" si="0" ref="AL7:AL33">SUM(M7:AB7)</f>
        <v>1</v>
      </c>
      <c r="AM7" s="28">
        <f aca="true" t="shared" si="1" ref="AM7:AM33">SUM(AC7:AJ7)</f>
        <v>1</v>
      </c>
      <c r="AN7" s="29">
        <f aca="true" t="shared" si="2" ref="AN7:AN33">SUM(C7:AJ7)</f>
        <v>5</v>
      </c>
    </row>
    <row r="8" spans="1:40" ht="9.75">
      <c r="A8" s="25" t="s">
        <v>43</v>
      </c>
      <c r="B8" s="52" t="s">
        <v>44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31"/>
      <c r="AL8" s="31"/>
      <c r="AM8" s="31"/>
      <c r="AN8" s="32"/>
    </row>
    <row r="9" spans="1:40" ht="9.75">
      <c r="A9" s="26" t="s">
        <v>33</v>
      </c>
      <c r="B9" s="35" t="s">
        <v>97</v>
      </c>
      <c r="C9" s="27">
        <v>1</v>
      </c>
      <c r="D9" s="27"/>
      <c r="E9" s="27"/>
      <c r="F9" s="27"/>
      <c r="G9" s="27"/>
      <c r="H9" s="27"/>
      <c r="I9" s="27">
        <v>1</v>
      </c>
      <c r="J9" s="27">
        <v>1</v>
      </c>
      <c r="K9" s="27"/>
      <c r="L9" s="27"/>
      <c r="M9" s="27"/>
      <c r="N9" s="27">
        <v>1</v>
      </c>
      <c r="O9" s="27"/>
      <c r="P9" s="27"/>
      <c r="Q9" s="27"/>
      <c r="R9" s="27">
        <v>1</v>
      </c>
      <c r="S9" s="27"/>
      <c r="T9" s="27"/>
      <c r="U9" s="27">
        <v>1</v>
      </c>
      <c r="V9" s="27"/>
      <c r="W9" s="27"/>
      <c r="X9" s="27"/>
      <c r="Y9" s="27"/>
      <c r="Z9" s="27"/>
      <c r="AA9" s="27">
        <v>1</v>
      </c>
      <c r="AB9" s="27">
        <v>1</v>
      </c>
      <c r="AC9" s="27">
        <v>1</v>
      </c>
      <c r="AD9" s="27"/>
      <c r="AE9" s="27"/>
      <c r="AF9" s="27"/>
      <c r="AG9" s="27">
        <v>1</v>
      </c>
      <c r="AH9" s="27"/>
      <c r="AI9" s="27">
        <v>1</v>
      </c>
      <c r="AJ9" s="27"/>
      <c r="AK9" s="28">
        <f aca="true" t="shared" si="3" ref="AK9:AK33">SUM(C9:L9)</f>
        <v>3</v>
      </c>
      <c r="AL9" s="28">
        <f t="shared" si="0"/>
        <v>5</v>
      </c>
      <c r="AM9" s="28">
        <f t="shared" si="1"/>
        <v>3</v>
      </c>
      <c r="AN9" s="29">
        <f t="shared" si="2"/>
        <v>11</v>
      </c>
    </row>
    <row r="10" spans="1:40" ht="15.75" customHeight="1">
      <c r="A10" s="26" t="s">
        <v>36</v>
      </c>
      <c r="B10" s="35" t="s">
        <v>98</v>
      </c>
      <c r="C10" s="27">
        <v>1</v>
      </c>
      <c r="D10" s="27"/>
      <c r="E10" s="27"/>
      <c r="F10" s="27"/>
      <c r="G10" s="27"/>
      <c r="H10" s="27"/>
      <c r="I10" s="27">
        <v>1</v>
      </c>
      <c r="J10" s="27"/>
      <c r="K10" s="27"/>
      <c r="L10" s="27"/>
      <c r="M10" s="27"/>
      <c r="N10" s="27">
        <v>1</v>
      </c>
      <c r="O10" s="27">
        <v>1</v>
      </c>
      <c r="P10" s="27"/>
      <c r="Q10" s="27"/>
      <c r="R10" s="27">
        <v>1</v>
      </c>
      <c r="S10" s="27"/>
      <c r="T10" s="27"/>
      <c r="U10" s="27">
        <v>1</v>
      </c>
      <c r="V10" s="27"/>
      <c r="W10" s="27"/>
      <c r="X10" s="27"/>
      <c r="Y10" s="27"/>
      <c r="Z10" s="27"/>
      <c r="AA10" s="27">
        <v>1</v>
      </c>
      <c r="AB10" s="27">
        <v>1</v>
      </c>
      <c r="AC10" s="27">
        <v>1</v>
      </c>
      <c r="AD10" s="27"/>
      <c r="AE10" s="27"/>
      <c r="AF10" s="27"/>
      <c r="AG10" s="27">
        <v>1</v>
      </c>
      <c r="AH10" s="27"/>
      <c r="AI10" s="27">
        <v>1</v>
      </c>
      <c r="AJ10" s="27"/>
      <c r="AK10" s="28">
        <f t="shared" si="3"/>
        <v>2</v>
      </c>
      <c r="AL10" s="28">
        <f t="shared" si="0"/>
        <v>6</v>
      </c>
      <c r="AM10" s="28">
        <f t="shared" si="1"/>
        <v>3</v>
      </c>
      <c r="AN10" s="29">
        <f t="shared" si="2"/>
        <v>11</v>
      </c>
    </row>
    <row r="11" spans="1:40" ht="9.75">
      <c r="A11" s="26" t="s">
        <v>38</v>
      </c>
      <c r="B11" s="35" t="s">
        <v>99</v>
      </c>
      <c r="C11" s="27">
        <v>1</v>
      </c>
      <c r="D11" s="27">
        <v>1</v>
      </c>
      <c r="E11" s="27"/>
      <c r="F11" s="27"/>
      <c r="G11" s="27"/>
      <c r="H11" s="27"/>
      <c r="I11" s="27">
        <v>1</v>
      </c>
      <c r="J11" s="27"/>
      <c r="K11" s="27"/>
      <c r="L11" s="27">
        <v>1</v>
      </c>
      <c r="M11" s="27">
        <v>1</v>
      </c>
      <c r="N11" s="27">
        <v>1</v>
      </c>
      <c r="O11" s="27">
        <v>1</v>
      </c>
      <c r="P11" s="27"/>
      <c r="Q11" s="27"/>
      <c r="R11" s="27">
        <v>1</v>
      </c>
      <c r="S11" s="27"/>
      <c r="T11" s="27"/>
      <c r="U11" s="27"/>
      <c r="V11" s="27"/>
      <c r="W11" s="27"/>
      <c r="X11" s="27"/>
      <c r="Y11" s="27"/>
      <c r="Z11" s="27"/>
      <c r="AA11" s="27">
        <v>1</v>
      </c>
      <c r="AB11" s="27"/>
      <c r="AC11" s="27">
        <v>1</v>
      </c>
      <c r="AD11" s="27"/>
      <c r="AE11" s="27"/>
      <c r="AF11" s="27"/>
      <c r="AG11" s="27">
        <v>1</v>
      </c>
      <c r="AH11" s="27"/>
      <c r="AI11" s="27">
        <v>1</v>
      </c>
      <c r="AJ11" s="27"/>
      <c r="AK11" s="28">
        <f t="shared" si="3"/>
        <v>4</v>
      </c>
      <c r="AL11" s="28">
        <f t="shared" si="0"/>
        <v>5</v>
      </c>
      <c r="AM11" s="28">
        <f t="shared" si="1"/>
        <v>3</v>
      </c>
      <c r="AN11" s="29">
        <f t="shared" si="2"/>
        <v>12</v>
      </c>
    </row>
    <row r="12" spans="1:40" ht="9.75">
      <c r="A12" s="26" t="s">
        <v>39</v>
      </c>
      <c r="B12" s="34" t="s">
        <v>46</v>
      </c>
      <c r="C12" s="27"/>
      <c r="D12" s="27">
        <v>1</v>
      </c>
      <c r="E12" s="27"/>
      <c r="F12" s="27"/>
      <c r="G12" s="27"/>
      <c r="H12" s="27"/>
      <c r="I12" s="27"/>
      <c r="J12" s="27"/>
      <c r="K12" s="27"/>
      <c r="L12" s="27">
        <v>1</v>
      </c>
      <c r="M12" s="27">
        <v>1</v>
      </c>
      <c r="N12" s="27">
        <v>1</v>
      </c>
      <c r="O12" s="27"/>
      <c r="P12" s="27"/>
      <c r="Q12" s="27"/>
      <c r="R12" s="27"/>
      <c r="S12" s="27"/>
      <c r="T12" s="27"/>
      <c r="U12" s="27">
        <v>1</v>
      </c>
      <c r="V12" s="27"/>
      <c r="W12" s="27"/>
      <c r="X12" s="27"/>
      <c r="Y12" s="27"/>
      <c r="Z12" s="27"/>
      <c r="AA12" s="27">
        <v>1</v>
      </c>
      <c r="AB12" s="27"/>
      <c r="AC12" s="27">
        <v>1</v>
      </c>
      <c r="AD12" s="27"/>
      <c r="AE12" s="27"/>
      <c r="AF12" s="27"/>
      <c r="AG12" s="27">
        <v>1</v>
      </c>
      <c r="AH12" s="27"/>
      <c r="AI12" s="27">
        <v>1</v>
      </c>
      <c r="AJ12" s="27"/>
      <c r="AK12" s="28">
        <f t="shared" si="3"/>
        <v>2</v>
      </c>
      <c r="AL12" s="28">
        <f t="shared" si="0"/>
        <v>4</v>
      </c>
      <c r="AM12" s="28">
        <f t="shared" si="1"/>
        <v>3</v>
      </c>
      <c r="AN12" s="29">
        <f t="shared" si="2"/>
        <v>9</v>
      </c>
    </row>
    <row r="13" spans="1:40" ht="9.75">
      <c r="A13" s="26" t="s">
        <v>41</v>
      </c>
      <c r="B13" s="34" t="s">
        <v>48</v>
      </c>
      <c r="C13" s="27"/>
      <c r="D13" s="27"/>
      <c r="E13" s="27"/>
      <c r="F13" s="27"/>
      <c r="G13" s="27"/>
      <c r="H13" s="27"/>
      <c r="I13" s="27"/>
      <c r="J13" s="27"/>
      <c r="K13" s="27">
        <v>1</v>
      </c>
      <c r="L13" s="27">
        <v>1</v>
      </c>
      <c r="M13" s="27"/>
      <c r="N13" s="27"/>
      <c r="O13" s="27"/>
      <c r="P13" s="27"/>
      <c r="Q13" s="27"/>
      <c r="R13" s="27"/>
      <c r="S13" s="27">
        <v>1</v>
      </c>
      <c r="T13" s="27"/>
      <c r="U13" s="27"/>
      <c r="V13" s="27">
        <v>1</v>
      </c>
      <c r="W13" s="27">
        <v>1</v>
      </c>
      <c r="X13" s="27"/>
      <c r="Y13" s="27"/>
      <c r="Z13" s="27"/>
      <c r="AA13" s="27"/>
      <c r="AB13" s="27"/>
      <c r="AC13" s="27">
        <v>1</v>
      </c>
      <c r="AD13" s="27"/>
      <c r="AE13" s="27"/>
      <c r="AF13" s="27"/>
      <c r="AG13" s="27"/>
      <c r="AH13" s="27"/>
      <c r="AI13" s="27"/>
      <c r="AJ13" s="27"/>
      <c r="AK13" s="28">
        <f t="shared" si="3"/>
        <v>2</v>
      </c>
      <c r="AL13" s="28">
        <f t="shared" si="0"/>
        <v>3</v>
      </c>
      <c r="AM13" s="28">
        <f t="shared" si="1"/>
        <v>1</v>
      </c>
      <c r="AN13" s="29">
        <f t="shared" si="2"/>
        <v>6</v>
      </c>
    </row>
    <row r="14" spans="1:40" ht="9.75">
      <c r="A14" s="26" t="s">
        <v>49</v>
      </c>
      <c r="B14" s="34" t="s">
        <v>50</v>
      </c>
      <c r="C14" s="27"/>
      <c r="D14" s="27"/>
      <c r="E14" s="27"/>
      <c r="F14" s="27"/>
      <c r="G14" s="27"/>
      <c r="H14" s="27">
        <v>1</v>
      </c>
      <c r="I14" s="27"/>
      <c r="J14" s="27"/>
      <c r="K14" s="27">
        <v>1</v>
      </c>
      <c r="L14" s="27"/>
      <c r="M14" s="27"/>
      <c r="N14" s="27"/>
      <c r="O14" s="27"/>
      <c r="P14" s="27"/>
      <c r="Q14" s="27"/>
      <c r="R14" s="27"/>
      <c r="S14" s="27"/>
      <c r="T14" s="27">
        <v>1</v>
      </c>
      <c r="U14" s="27"/>
      <c r="V14" s="27">
        <v>1</v>
      </c>
      <c r="W14" s="27"/>
      <c r="X14" s="27"/>
      <c r="Y14" s="27"/>
      <c r="Z14" s="27"/>
      <c r="AA14" s="27"/>
      <c r="AB14" s="27"/>
      <c r="AC14" s="27">
        <v>1</v>
      </c>
      <c r="AD14" s="27"/>
      <c r="AE14" s="27"/>
      <c r="AF14" s="27"/>
      <c r="AG14" s="27"/>
      <c r="AH14" s="27">
        <v>1</v>
      </c>
      <c r="AI14" s="27"/>
      <c r="AJ14" s="27"/>
      <c r="AK14" s="28">
        <f t="shared" si="3"/>
        <v>2</v>
      </c>
      <c r="AL14" s="28">
        <f t="shared" si="0"/>
        <v>2</v>
      </c>
      <c r="AM14" s="28">
        <f t="shared" si="1"/>
        <v>2</v>
      </c>
      <c r="AN14" s="29">
        <f t="shared" si="2"/>
        <v>6</v>
      </c>
    </row>
    <row r="15" spans="1:40" ht="9.75">
      <c r="A15" s="25" t="s">
        <v>51</v>
      </c>
      <c r="B15" s="52" t="s">
        <v>52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31"/>
      <c r="AL15" s="31"/>
      <c r="AM15" s="31"/>
      <c r="AN15" s="32"/>
    </row>
    <row r="16" spans="1:40" ht="9.75">
      <c r="A16" s="26" t="s">
        <v>33</v>
      </c>
      <c r="B16" s="34" t="s">
        <v>53</v>
      </c>
      <c r="C16" s="27"/>
      <c r="D16" s="27">
        <v>1</v>
      </c>
      <c r="E16" s="27">
        <v>1</v>
      </c>
      <c r="F16" s="27"/>
      <c r="G16" s="27"/>
      <c r="H16" s="27"/>
      <c r="I16" s="27"/>
      <c r="J16" s="27"/>
      <c r="K16" s="27"/>
      <c r="L16" s="27"/>
      <c r="M16" s="27">
        <v>1</v>
      </c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>
        <v>1</v>
      </c>
      <c r="AB16" s="27"/>
      <c r="AC16" s="30">
        <v>1</v>
      </c>
      <c r="AD16" s="27">
        <v>1</v>
      </c>
      <c r="AE16" s="27"/>
      <c r="AF16" s="27"/>
      <c r="AG16" s="27"/>
      <c r="AH16" s="27"/>
      <c r="AI16" s="27"/>
      <c r="AJ16" s="27"/>
      <c r="AK16" s="28">
        <f t="shared" si="3"/>
        <v>2</v>
      </c>
      <c r="AL16" s="28">
        <f t="shared" si="0"/>
        <v>3</v>
      </c>
      <c r="AM16" s="28">
        <f t="shared" si="1"/>
        <v>2</v>
      </c>
      <c r="AN16" s="29">
        <f t="shared" si="2"/>
        <v>7</v>
      </c>
    </row>
    <row r="17" spans="1:40" ht="9.75">
      <c r="A17" s="26" t="s">
        <v>36</v>
      </c>
      <c r="B17" s="34" t="s">
        <v>54</v>
      </c>
      <c r="C17" s="27"/>
      <c r="D17" s="27">
        <v>1</v>
      </c>
      <c r="E17" s="27">
        <v>1</v>
      </c>
      <c r="F17" s="27"/>
      <c r="G17" s="27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>
        <v>1</v>
      </c>
      <c r="T17" s="27"/>
      <c r="U17" s="27"/>
      <c r="V17" s="27"/>
      <c r="W17" s="27"/>
      <c r="X17" s="27"/>
      <c r="Y17" s="27"/>
      <c r="Z17" s="27"/>
      <c r="AA17" s="27">
        <v>1</v>
      </c>
      <c r="AB17" s="27"/>
      <c r="AC17" s="30">
        <v>1</v>
      </c>
      <c r="AD17" s="27">
        <v>1</v>
      </c>
      <c r="AE17" s="27"/>
      <c r="AF17" s="27"/>
      <c r="AG17" s="27"/>
      <c r="AH17" s="27"/>
      <c r="AI17" s="27"/>
      <c r="AJ17" s="27"/>
      <c r="AK17" s="28">
        <f t="shared" si="3"/>
        <v>2</v>
      </c>
      <c r="AL17" s="28">
        <f t="shared" si="0"/>
        <v>3</v>
      </c>
      <c r="AM17" s="28">
        <f t="shared" si="1"/>
        <v>2</v>
      </c>
      <c r="AN17" s="29">
        <f t="shared" si="2"/>
        <v>7</v>
      </c>
    </row>
    <row r="18" spans="1:40" ht="21" customHeight="1">
      <c r="A18" s="26" t="s">
        <v>38</v>
      </c>
      <c r="B18" s="34" t="s">
        <v>55</v>
      </c>
      <c r="C18" s="27"/>
      <c r="D18" s="27">
        <v>1</v>
      </c>
      <c r="E18" s="27">
        <v>1</v>
      </c>
      <c r="F18" s="27"/>
      <c r="G18" s="27"/>
      <c r="H18" s="27"/>
      <c r="I18" s="27"/>
      <c r="J18" s="27"/>
      <c r="K18" s="27"/>
      <c r="L18" s="27"/>
      <c r="M18" s="27">
        <v>1</v>
      </c>
      <c r="N18" s="27"/>
      <c r="O18" s="27">
        <v>1</v>
      </c>
      <c r="P18" s="27"/>
      <c r="Q18" s="27"/>
      <c r="R18" s="27"/>
      <c r="S18" s="27">
        <v>1</v>
      </c>
      <c r="T18" s="27"/>
      <c r="U18" s="27"/>
      <c r="V18" s="27"/>
      <c r="W18" s="27"/>
      <c r="X18" s="27"/>
      <c r="Y18" s="27"/>
      <c r="Z18" s="27"/>
      <c r="AA18" s="27">
        <v>1</v>
      </c>
      <c r="AB18" s="27"/>
      <c r="AC18" s="30">
        <v>1</v>
      </c>
      <c r="AD18" s="27">
        <v>1</v>
      </c>
      <c r="AE18" s="27"/>
      <c r="AF18" s="27"/>
      <c r="AG18" s="27"/>
      <c r="AH18" s="27"/>
      <c r="AI18" s="27"/>
      <c r="AJ18" s="27"/>
      <c r="AK18" s="28">
        <f t="shared" si="3"/>
        <v>2</v>
      </c>
      <c r="AL18" s="28">
        <f t="shared" si="0"/>
        <v>4</v>
      </c>
      <c r="AM18" s="28">
        <f t="shared" si="1"/>
        <v>2</v>
      </c>
      <c r="AN18" s="29">
        <f t="shared" si="2"/>
        <v>8</v>
      </c>
    </row>
    <row r="19" spans="1:40" ht="20.25">
      <c r="A19" s="26" t="s">
        <v>39</v>
      </c>
      <c r="B19" s="34" t="s">
        <v>56</v>
      </c>
      <c r="C19" s="27"/>
      <c r="D19" s="27">
        <v>1</v>
      </c>
      <c r="E19" s="27">
        <v>1</v>
      </c>
      <c r="F19" s="27">
        <v>1</v>
      </c>
      <c r="G19" s="27"/>
      <c r="H19" s="27"/>
      <c r="I19" s="27"/>
      <c r="J19" s="27">
        <v>1</v>
      </c>
      <c r="K19" s="27"/>
      <c r="L19" s="27"/>
      <c r="M19" s="27">
        <v>1</v>
      </c>
      <c r="N19" s="27"/>
      <c r="O19" s="27"/>
      <c r="P19" s="27"/>
      <c r="Q19" s="27"/>
      <c r="R19" s="27"/>
      <c r="S19" s="27">
        <v>1</v>
      </c>
      <c r="T19" s="27"/>
      <c r="U19" s="27"/>
      <c r="V19" s="27"/>
      <c r="W19" s="27"/>
      <c r="X19" s="27"/>
      <c r="Y19" s="27"/>
      <c r="Z19" s="27"/>
      <c r="AA19" s="27">
        <v>1</v>
      </c>
      <c r="AB19" s="27"/>
      <c r="AC19" s="30">
        <v>1</v>
      </c>
      <c r="AD19" s="27">
        <v>1</v>
      </c>
      <c r="AE19" s="27"/>
      <c r="AF19" s="27"/>
      <c r="AG19" s="27"/>
      <c r="AH19" s="27"/>
      <c r="AI19" s="27"/>
      <c r="AJ19" s="27"/>
      <c r="AK19" s="28">
        <f t="shared" si="3"/>
        <v>4</v>
      </c>
      <c r="AL19" s="28">
        <f t="shared" si="0"/>
        <v>3</v>
      </c>
      <c r="AM19" s="28">
        <f t="shared" si="1"/>
        <v>2</v>
      </c>
      <c r="AN19" s="29">
        <f t="shared" si="2"/>
        <v>9</v>
      </c>
    </row>
    <row r="20" spans="1:40" ht="20.25">
      <c r="A20" s="26" t="s">
        <v>41</v>
      </c>
      <c r="B20" s="35" t="s">
        <v>90</v>
      </c>
      <c r="C20" s="27">
        <v>1</v>
      </c>
      <c r="D20" s="27"/>
      <c r="E20" s="27"/>
      <c r="F20" s="27">
        <v>1</v>
      </c>
      <c r="G20" s="27"/>
      <c r="H20" s="27"/>
      <c r="I20" s="27"/>
      <c r="J20" s="27"/>
      <c r="K20" s="27"/>
      <c r="L20" s="27"/>
      <c r="M20" s="27">
        <v>1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>
        <v>1</v>
      </c>
      <c r="AB20" s="27"/>
      <c r="AC20" s="30"/>
      <c r="AD20" s="27">
        <v>1</v>
      </c>
      <c r="AE20" s="27"/>
      <c r="AF20" s="27"/>
      <c r="AG20" s="27"/>
      <c r="AH20" s="27"/>
      <c r="AI20" s="27"/>
      <c r="AJ20" s="27"/>
      <c r="AK20" s="28">
        <f t="shared" si="3"/>
        <v>2</v>
      </c>
      <c r="AL20" s="28">
        <f t="shared" si="0"/>
        <v>2</v>
      </c>
      <c r="AM20" s="28">
        <f>SUM(AC20:AJ20)</f>
        <v>1</v>
      </c>
      <c r="AN20" s="29">
        <f t="shared" si="2"/>
        <v>5</v>
      </c>
    </row>
    <row r="21" spans="1:40" ht="9.75">
      <c r="A21" s="26" t="s">
        <v>49</v>
      </c>
      <c r="B21" s="34" t="s">
        <v>57</v>
      </c>
      <c r="C21" s="27">
        <v>1</v>
      </c>
      <c r="D21" s="27"/>
      <c r="E21" s="27"/>
      <c r="F21" s="27">
        <v>1</v>
      </c>
      <c r="G21" s="27"/>
      <c r="H21" s="27"/>
      <c r="I21" s="27"/>
      <c r="J21" s="27"/>
      <c r="K21" s="27"/>
      <c r="L21" s="27">
        <v>1</v>
      </c>
      <c r="M21" s="27">
        <v>1</v>
      </c>
      <c r="N21" s="27"/>
      <c r="O21" s="27">
        <v>1</v>
      </c>
      <c r="P21" s="27"/>
      <c r="Q21" s="27">
        <v>1</v>
      </c>
      <c r="R21" s="27">
        <v>1</v>
      </c>
      <c r="S21" s="27"/>
      <c r="T21" s="27"/>
      <c r="U21" s="27">
        <v>1</v>
      </c>
      <c r="V21" s="27">
        <v>1</v>
      </c>
      <c r="W21" s="27">
        <v>1</v>
      </c>
      <c r="X21" s="27"/>
      <c r="Y21" s="27"/>
      <c r="Z21" s="27"/>
      <c r="AA21" s="27"/>
      <c r="AB21" s="27">
        <v>1</v>
      </c>
      <c r="AC21" s="30">
        <v>1</v>
      </c>
      <c r="AD21" s="27">
        <v>1</v>
      </c>
      <c r="AE21" s="27">
        <v>1</v>
      </c>
      <c r="AF21" s="27"/>
      <c r="AG21" s="27"/>
      <c r="AH21" s="27"/>
      <c r="AI21" s="27"/>
      <c r="AJ21" s="27">
        <v>1</v>
      </c>
      <c r="AK21" s="28">
        <f t="shared" si="3"/>
        <v>3</v>
      </c>
      <c r="AL21" s="28">
        <f t="shared" si="0"/>
        <v>8</v>
      </c>
      <c r="AM21" s="28">
        <f t="shared" si="1"/>
        <v>4</v>
      </c>
      <c r="AN21" s="29">
        <f t="shared" si="2"/>
        <v>15</v>
      </c>
    </row>
    <row r="22" spans="1:40" ht="9.75">
      <c r="A22" s="26" t="s">
        <v>59</v>
      </c>
      <c r="B22" s="34" t="s">
        <v>60</v>
      </c>
      <c r="C22" s="27">
        <v>1</v>
      </c>
      <c r="D22" s="27"/>
      <c r="E22" s="27"/>
      <c r="F22" s="27">
        <v>1</v>
      </c>
      <c r="G22" s="27"/>
      <c r="H22" s="27"/>
      <c r="I22" s="27"/>
      <c r="J22" s="27"/>
      <c r="K22" s="27"/>
      <c r="L22" s="27"/>
      <c r="M22" s="27">
        <v>1</v>
      </c>
      <c r="N22" s="27"/>
      <c r="O22" s="27">
        <v>1</v>
      </c>
      <c r="P22" s="27"/>
      <c r="Q22" s="27">
        <v>1</v>
      </c>
      <c r="R22" s="27">
        <v>1</v>
      </c>
      <c r="S22" s="27">
        <v>1</v>
      </c>
      <c r="T22" s="27"/>
      <c r="U22" s="27"/>
      <c r="V22" s="27">
        <v>1</v>
      </c>
      <c r="W22" s="27"/>
      <c r="X22" s="27"/>
      <c r="Y22" s="27"/>
      <c r="Z22" s="27"/>
      <c r="AA22" s="27">
        <v>1</v>
      </c>
      <c r="AB22" s="27"/>
      <c r="AC22" s="30">
        <v>1</v>
      </c>
      <c r="AD22" s="27"/>
      <c r="AE22" s="27"/>
      <c r="AF22" s="27"/>
      <c r="AG22" s="27"/>
      <c r="AH22" s="27"/>
      <c r="AI22" s="27"/>
      <c r="AJ22" s="27"/>
      <c r="AK22" s="28">
        <f t="shared" si="3"/>
        <v>2</v>
      </c>
      <c r="AL22" s="28">
        <f t="shared" si="0"/>
        <v>7</v>
      </c>
      <c r="AM22" s="28">
        <f t="shared" si="1"/>
        <v>1</v>
      </c>
      <c r="AN22" s="29">
        <f t="shared" si="2"/>
        <v>10</v>
      </c>
    </row>
    <row r="23" spans="1:40" ht="9.75">
      <c r="A23" s="26" t="s">
        <v>61</v>
      </c>
      <c r="B23" s="34" t="s">
        <v>62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v>1</v>
      </c>
      <c r="M23" s="27"/>
      <c r="N23" s="27"/>
      <c r="O23" s="27"/>
      <c r="P23" s="27"/>
      <c r="Q23" s="27"/>
      <c r="R23" s="27"/>
      <c r="S23" s="27"/>
      <c r="T23" s="27"/>
      <c r="U23" s="27"/>
      <c r="V23" s="27">
        <v>1</v>
      </c>
      <c r="W23" s="27"/>
      <c r="X23" s="27"/>
      <c r="Y23" s="27"/>
      <c r="Z23" s="27">
        <v>1</v>
      </c>
      <c r="AA23" s="27">
        <v>1</v>
      </c>
      <c r="AB23" s="27">
        <v>1</v>
      </c>
      <c r="AC23" s="30"/>
      <c r="AD23" s="27"/>
      <c r="AE23" s="27"/>
      <c r="AF23" s="27"/>
      <c r="AG23" s="27"/>
      <c r="AH23" s="27">
        <v>1</v>
      </c>
      <c r="AI23" s="27">
        <v>1</v>
      </c>
      <c r="AJ23" s="27">
        <v>1</v>
      </c>
      <c r="AK23" s="28">
        <f t="shared" si="3"/>
        <v>1</v>
      </c>
      <c r="AL23" s="28">
        <f t="shared" si="0"/>
        <v>4</v>
      </c>
      <c r="AM23" s="28">
        <f t="shared" si="1"/>
        <v>3</v>
      </c>
      <c r="AN23" s="29">
        <f t="shared" si="2"/>
        <v>8</v>
      </c>
    </row>
    <row r="24" spans="1:40" ht="9.75">
      <c r="A24" s="25" t="s">
        <v>107</v>
      </c>
      <c r="B24" s="52" t="s">
        <v>108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31"/>
      <c r="AL24" s="31"/>
      <c r="AM24" s="31"/>
      <c r="AN24" s="32"/>
    </row>
    <row r="25" spans="1:40" ht="9.75">
      <c r="A25" s="26" t="s">
        <v>33</v>
      </c>
      <c r="B25" s="36" t="s">
        <v>85</v>
      </c>
      <c r="C25" s="27">
        <v>1</v>
      </c>
      <c r="D25" s="27"/>
      <c r="E25" s="27"/>
      <c r="F25" s="27"/>
      <c r="G25" s="27">
        <v>1</v>
      </c>
      <c r="H25" s="27"/>
      <c r="I25" s="27"/>
      <c r="J25" s="27"/>
      <c r="K25" s="27"/>
      <c r="L25" s="27"/>
      <c r="M25" s="27">
        <v>1</v>
      </c>
      <c r="N25" s="27"/>
      <c r="O25" s="27"/>
      <c r="P25" s="27"/>
      <c r="Q25" s="27">
        <v>1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0"/>
      <c r="AC25" s="30">
        <v>1</v>
      </c>
      <c r="AD25" s="27">
        <v>1</v>
      </c>
      <c r="AE25" s="27"/>
      <c r="AF25" s="27"/>
      <c r="AG25" s="27"/>
      <c r="AH25" s="27"/>
      <c r="AI25" s="27"/>
      <c r="AJ25" s="27"/>
      <c r="AK25" s="28">
        <f t="shared" si="3"/>
        <v>2</v>
      </c>
      <c r="AL25" s="28">
        <f t="shared" si="0"/>
        <v>2</v>
      </c>
      <c r="AM25" s="28">
        <f t="shared" si="1"/>
        <v>2</v>
      </c>
      <c r="AN25" s="29">
        <f t="shared" si="2"/>
        <v>6</v>
      </c>
    </row>
    <row r="26" spans="1:40" ht="9.75">
      <c r="A26" s="26" t="s">
        <v>36</v>
      </c>
      <c r="B26" s="36" t="s">
        <v>40</v>
      </c>
      <c r="C26" s="27">
        <v>1</v>
      </c>
      <c r="D26" s="27"/>
      <c r="E26" s="27"/>
      <c r="F26" s="27"/>
      <c r="G26" s="27">
        <v>1</v>
      </c>
      <c r="H26" s="27">
        <v>1</v>
      </c>
      <c r="I26" s="27"/>
      <c r="J26" s="27"/>
      <c r="K26" s="27"/>
      <c r="L26" s="27"/>
      <c r="M26" s="27">
        <v>1</v>
      </c>
      <c r="N26" s="27"/>
      <c r="O26" s="27"/>
      <c r="P26" s="27"/>
      <c r="Q26" s="27">
        <v>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C26" s="30"/>
      <c r="AD26" s="27">
        <v>1</v>
      </c>
      <c r="AE26" s="27"/>
      <c r="AF26" s="27">
        <v>1</v>
      </c>
      <c r="AG26" s="27"/>
      <c r="AH26" s="27"/>
      <c r="AI26" s="27"/>
      <c r="AJ26" s="27"/>
      <c r="AK26" s="28">
        <f t="shared" si="3"/>
        <v>3</v>
      </c>
      <c r="AL26" s="28">
        <f t="shared" si="0"/>
        <v>2</v>
      </c>
      <c r="AM26" s="28">
        <f t="shared" si="1"/>
        <v>2</v>
      </c>
      <c r="AN26" s="29">
        <f t="shared" si="2"/>
        <v>7</v>
      </c>
    </row>
    <row r="27" spans="1:40" ht="20.25">
      <c r="A27" s="26" t="s">
        <v>38</v>
      </c>
      <c r="B27" s="37" t="s">
        <v>84</v>
      </c>
      <c r="C27" s="27">
        <v>1</v>
      </c>
      <c r="D27" s="27"/>
      <c r="E27" s="27"/>
      <c r="F27" s="27"/>
      <c r="G27" s="27"/>
      <c r="H27" s="27">
        <v>1</v>
      </c>
      <c r="I27" s="27"/>
      <c r="J27" s="27">
        <v>1</v>
      </c>
      <c r="K27" s="27">
        <v>1</v>
      </c>
      <c r="L27" s="27">
        <v>1</v>
      </c>
      <c r="M27" s="27">
        <v>1</v>
      </c>
      <c r="N27" s="27"/>
      <c r="O27" s="27"/>
      <c r="P27" s="27">
        <v>1</v>
      </c>
      <c r="Q27" s="27">
        <v>1</v>
      </c>
      <c r="R27" s="27"/>
      <c r="S27" s="27">
        <v>1</v>
      </c>
      <c r="T27" s="27"/>
      <c r="U27" s="27"/>
      <c r="V27" s="27"/>
      <c r="W27" s="27"/>
      <c r="X27" s="27"/>
      <c r="Y27" s="27">
        <v>1</v>
      </c>
      <c r="Z27" s="27"/>
      <c r="AA27" s="27">
        <v>1</v>
      </c>
      <c r="AB27" s="30"/>
      <c r="AC27" s="30">
        <v>1</v>
      </c>
      <c r="AD27" s="27">
        <v>1</v>
      </c>
      <c r="AE27" s="27"/>
      <c r="AF27" s="27">
        <v>1</v>
      </c>
      <c r="AG27" s="27"/>
      <c r="AH27" s="27"/>
      <c r="AI27" s="27"/>
      <c r="AJ27" s="27"/>
      <c r="AK27" s="28">
        <f t="shared" si="3"/>
        <v>5</v>
      </c>
      <c r="AL27" s="28">
        <f t="shared" si="0"/>
        <v>6</v>
      </c>
      <c r="AM27" s="28">
        <f t="shared" si="1"/>
        <v>3</v>
      </c>
      <c r="AN27" s="29">
        <f t="shared" si="2"/>
        <v>14</v>
      </c>
    </row>
    <row r="28" spans="1:40" ht="9.75">
      <c r="A28" s="26" t="s">
        <v>39</v>
      </c>
      <c r="B28" s="37" t="s">
        <v>63</v>
      </c>
      <c r="C28" s="27">
        <v>1</v>
      </c>
      <c r="D28" s="27">
        <v>1</v>
      </c>
      <c r="E28" s="27">
        <v>1</v>
      </c>
      <c r="F28" s="27"/>
      <c r="G28" s="27">
        <v>1</v>
      </c>
      <c r="H28" s="27"/>
      <c r="I28" s="27"/>
      <c r="J28" s="27"/>
      <c r="K28" s="27"/>
      <c r="L28" s="27"/>
      <c r="M28" s="27"/>
      <c r="N28" s="27"/>
      <c r="O28" s="27"/>
      <c r="P28" s="27">
        <v>1</v>
      </c>
      <c r="Q28" s="27"/>
      <c r="R28" s="27">
        <v>1</v>
      </c>
      <c r="S28" s="27">
        <v>1</v>
      </c>
      <c r="T28" s="27"/>
      <c r="U28" s="27"/>
      <c r="V28" s="27"/>
      <c r="W28" s="27"/>
      <c r="X28" s="27"/>
      <c r="Y28" s="27"/>
      <c r="Z28" s="27"/>
      <c r="AA28" s="27"/>
      <c r="AB28" s="30"/>
      <c r="AC28" s="30">
        <v>1</v>
      </c>
      <c r="AD28" s="27"/>
      <c r="AE28" s="27"/>
      <c r="AF28" s="27"/>
      <c r="AG28" s="27"/>
      <c r="AH28" s="27"/>
      <c r="AI28" s="27"/>
      <c r="AJ28" s="27">
        <v>1</v>
      </c>
      <c r="AK28" s="28">
        <f t="shared" si="3"/>
        <v>4</v>
      </c>
      <c r="AL28" s="28">
        <f t="shared" si="0"/>
        <v>3</v>
      </c>
      <c r="AM28" s="28">
        <f t="shared" si="1"/>
        <v>2</v>
      </c>
      <c r="AN28" s="29">
        <f t="shared" si="2"/>
        <v>9</v>
      </c>
    </row>
    <row r="29" spans="1:40" ht="9.75">
      <c r="A29" s="26" t="s">
        <v>41</v>
      </c>
      <c r="B29" s="37" t="s">
        <v>75</v>
      </c>
      <c r="C29" s="27"/>
      <c r="D29" s="27"/>
      <c r="E29" s="27"/>
      <c r="F29" s="27"/>
      <c r="G29" s="27"/>
      <c r="H29" s="27"/>
      <c r="I29" s="27"/>
      <c r="J29" s="27"/>
      <c r="K29" s="27">
        <v>1</v>
      </c>
      <c r="L29" s="27"/>
      <c r="M29" s="27"/>
      <c r="N29" s="27"/>
      <c r="O29" s="27"/>
      <c r="P29" s="27">
        <v>1</v>
      </c>
      <c r="Q29" s="27"/>
      <c r="R29" s="27"/>
      <c r="S29" s="27">
        <v>1</v>
      </c>
      <c r="T29" s="27">
        <v>1</v>
      </c>
      <c r="U29" s="27"/>
      <c r="V29" s="27">
        <v>1</v>
      </c>
      <c r="W29" s="27">
        <v>1</v>
      </c>
      <c r="X29" s="27">
        <v>1</v>
      </c>
      <c r="Y29" s="27"/>
      <c r="Z29" s="27"/>
      <c r="AA29" s="27"/>
      <c r="AB29" s="30">
        <v>1</v>
      </c>
      <c r="AC29" s="30"/>
      <c r="AD29" s="27">
        <v>1</v>
      </c>
      <c r="AE29" s="27"/>
      <c r="AF29" s="27">
        <v>1</v>
      </c>
      <c r="AG29" s="27"/>
      <c r="AH29" s="27"/>
      <c r="AI29" s="27"/>
      <c r="AJ29" s="27"/>
      <c r="AK29" s="28">
        <f t="shared" si="3"/>
        <v>1</v>
      </c>
      <c r="AL29" s="28">
        <f t="shared" si="0"/>
        <v>7</v>
      </c>
      <c r="AM29" s="28">
        <f t="shared" si="1"/>
        <v>2</v>
      </c>
      <c r="AN29" s="29">
        <f t="shared" si="2"/>
        <v>10</v>
      </c>
    </row>
    <row r="30" spans="1:40" ht="9.75">
      <c r="A30" s="26" t="s">
        <v>49</v>
      </c>
      <c r="B30" s="34" t="s">
        <v>64</v>
      </c>
      <c r="C30" s="27"/>
      <c r="D30" s="27"/>
      <c r="E30" s="27"/>
      <c r="F30" s="27"/>
      <c r="G30" s="27"/>
      <c r="H30" s="27"/>
      <c r="I30" s="27"/>
      <c r="J30" s="27"/>
      <c r="K30" s="27">
        <v>1</v>
      </c>
      <c r="L30" s="27"/>
      <c r="M30" s="27"/>
      <c r="N30" s="27"/>
      <c r="O30" s="27"/>
      <c r="P30" s="27">
        <v>1</v>
      </c>
      <c r="Q30" s="27">
        <v>1</v>
      </c>
      <c r="R30" s="27"/>
      <c r="S30" s="27">
        <v>1</v>
      </c>
      <c r="T30" s="27">
        <v>1</v>
      </c>
      <c r="U30" s="27"/>
      <c r="V30" s="27">
        <v>1</v>
      </c>
      <c r="W30" s="27">
        <v>1</v>
      </c>
      <c r="X30" s="27"/>
      <c r="Y30" s="27"/>
      <c r="Z30" s="27"/>
      <c r="AA30" s="27"/>
      <c r="AB30" s="30">
        <v>1</v>
      </c>
      <c r="AC30" s="30"/>
      <c r="AD30" s="27"/>
      <c r="AE30" s="27"/>
      <c r="AF30" s="27">
        <v>1</v>
      </c>
      <c r="AG30" s="27">
        <v>1</v>
      </c>
      <c r="AH30" s="27"/>
      <c r="AI30" s="27"/>
      <c r="AJ30" s="27">
        <v>1</v>
      </c>
      <c r="AK30" s="28">
        <f t="shared" si="3"/>
        <v>1</v>
      </c>
      <c r="AL30" s="28">
        <f t="shared" si="0"/>
        <v>7</v>
      </c>
      <c r="AM30" s="28">
        <f t="shared" si="1"/>
        <v>3</v>
      </c>
      <c r="AN30" s="29">
        <f t="shared" si="2"/>
        <v>11</v>
      </c>
    </row>
    <row r="31" spans="1:40" ht="9.75">
      <c r="A31" s="26" t="s">
        <v>59</v>
      </c>
      <c r="B31" s="34" t="s">
        <v>65</v>
      </c>
      <c r="C31" s="27"/>
      <c r="D31" s="27"/>
      <c r="E31" s="27"/>
      <c r="F31" s="27"/>
      <c r="G31" s="27"/>
      <c r="H31" s="27">
        <v>1</v>
      </c>
      <c r="I31" s="27"/>
      <c r="J31" s="27">
        <v>1</v>
      </c>
      <c r="K31" s="27"/>
      <c r="L31" s="27"/>
      <c r="M31" s="27"/>
      <c r="N31" s="27"/>
      <c r="O31" s="27"/>
      <c r="P31" s="27">
        <v>1</v>
      </c>
      <c r="Q31" s="27">
        <v>1</v>
      </c>
      <c r="R31" s="27"/>
      <c r="S31" s="27"/>
      <c r="T31" s="27"/>
      <c r="U31" s="27">
        <v>1</v>
      </c>
      <c r="V31" s="27">
        <v>1</v>
      </c>
      <c r="W31" s="27"/>
      <c r="X31" s="27">
        <v>1</v>
      </c>
      <c r="Y31" s="27"/>
      <c r="Z31" s="27"/>
      <c r="AA31" s="27"/>
      <c r="AB31" s="30"/>
      <c r="AC31" s="30"/>
      <c r="AD31" s="27"/>
      <c r="AE31" s="27"/>
      <c r="AF31" s="27">
        <v>1</v>
      </c>
      <c r="AG31" s="27"/>
      <c r="AH31" s="27"/>
      <c r="AI31" s="27"/>
      <c r="AJ31" s="27"/>
      <c r="AK31" s="28">
        <f t="shared" si="3"/>
        <v>2</v>
      </c>
      <c r="AL31" s="28">
        <f t="shared" si="0"/>
        <v>5</v>
      </c>
      <c r="AM31" s="28">
        <f t="shared" si="1"/>
        <v>1</v>
      </c>
      <c r="AN31" s="29">
        <f t="shared" si="2"/>
        <v>8</v>
      </c>
    </row>
    <row r="32" spans="1:40" ht="20.25">
      <c r="A32" s="26" t="s">
        <v>61</v>
      </c>
      <c r="B32" s="34" t="s">
        <v>66</v>
      </c>
      <c r="C32" s="27"/>
      <c r="D32" s="27"/>
      <c r="E32" s="27"/>
      <c r="F32" s="27"/>
      <c r="G32" s="27"/>
      <c r="H32" s="27">
        <v>1</v>
      </c>
      <c r="I32" s="27"/>
      <c r="J32" s="27">
        <v>1</v>
      </c>
      <c r="K32" s="27"/>
      <c r="L32" s="27"/>
      <c r="M32" s="27"/>
      <c r="N32" s="27"/>
      <c r="O32" s="27"/>
      <c r="P32" s="27">
        <v>1</v>
      </c>
      <c r="Q32" s="27"/>
      <c r="R32" s="27"/>
      <c r="S32" s="27"/>
      <c r="T32" s="27">
        <v>1</v>
      </c>
      <c r="U32" s="27">
        <v>1</v>
      </c>
      <c r="V32" s="27">
        <v>1</v>
      </c>
      <c r="W32" s="27"/>
      <c r="X32" s="27">
        <v>1</v>
      </c>
      <c r="Y32" s="27"/>
      <c r="Z32" s="27"/>
      <c r="AA32" s="27">
        <v>1</v>
      </c>
      <c r="AB32" s="30">
        <v>1</v>
      </c>
      <c r="AC32" s="30"/>
      <c r="AD32" s="27"/>
      <c r="AE32" s="27"/>
      <c r="AF32" s="27">
        <v>1</v>
      </c>
      <c r="AG32" s="27"/>
      <c r="AH32" s="27">
        <v>1</v>
      </c>
      <c r="AI32" s="27"/>
      <c r="AJ32" s="27">
        <v>1</v>
      </c>
      <c r="AK32" s="28">
        <f t="shared" si="3"/>
        <v>2</v>
      </c>
      <c r="AL32" s="28">
        <f t="shared" si="0"/>
        <v>7</v>
      </c>
      <c r="AM32" s="28">
        <f t="shared" si="1"/>
        <v>3</v>
      </c>
      <c r="AN32" s="29">
        <f t="shared" si="2"/>
        <v>12</v>
      </c>
    </row>
    <row r="33" spans="1:40" ht="20.25">
      <c r="A33" s="26" t="s">
        <v>114</v>
      </c>
      <c r="B33" s="34" t="s">
        <v>93</v>
      </c>
      <c r="C33" s="27"/>
      <c r="D33" s="27"/>
      <c r="E33" s="27"/>
      <c r="F33" s="27"/>
      <c r="G33" s="27"/>
      <c r="H33" s="27">
        <v>1</v>
      </c>
      <c r="I33" s="27"/>
      <c r="J33" s="27">
        <v>1</v>
      </c>
      <c r="K33" s="27"/>
      <c r="L33" s="27"/>
      <c r="M33" s="27"/>
      <c r="N33" s="27"/>
      <c r="O33" s="27"/>
      <c r="P33" s="27">
        <v>1</v>
      </c>
      <c r="Q33" s="27"/>
      <c r="R33" s="27"/>
      <c r="S33" s="27"/>
      <c r="T33" s="27">
        <v>1</v>
      </c>
      <c r="U33" s="27">
        <v>1</v>
      </c>
      <c r="V33" s="27">
        <v>1</v>
      </c>
      <c r="W33" s="27"/>
      <c r="X33" s="27">
        <v>1</v>
      </c>
      <c r="Y33" s="27"/>
      <c r="Z33" s="27"/>
      <c r="AA33" s="27">
        <v>1</v>
      </c>
      <c r="AB33" s="30">
        <v>1</v>
      </c>
      <c r="AC33" s="30"/>
      <c r="AD33" s="27"/>
      <c r="AE33" s="27"/>
      <c r="AF33" s="27">
        <v>1</v>
      </c>
      <c r="AG33" s="27">
        <v>1</v>
      </c>
      <c r="AH33" s="27">
        <v>1</v>
      </c>
      <c r="AI33" s="27">
        <v>1</v>
      </c>
      <c r="AJ33" s="27">
        <v>1</v>
      </c>
      <c r="AK33" s="28">
        <f t="shared" si="3"/>
        <v>2</v>
      </c>
      <c r="AL33" s="28">
        <f t="shared" si="0"/>
        <v>7</v>
      </c>
      <c r="AM33" s="28">
        <f t="shared" si="1"/>
        <v>5</v>
      </c>
      <c r="AN33" s="29">
        <f t="shared" si="2"/>
        <v>14</v>
      </c>
    </row>
    <row r="34" spans="1:40" ht="9.75">
      <c r="A34" s="25" t="s">
        <v>109</v>
      </c>
      <c r="B34" s="52" t="s">
        <v>108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31"/>
      <c r="AL34" s="31"/>
      <c r="AM34" s="31"/>
      <c r="AN34" s="32"/>
    </row>
    <row r="35" spans="1:40" ht="9.75">
      <c r="A35" s="26" t="s">
        <v>33</v>
      </c>
      <c r="B35" s="34" t="s">
        <v>68</v>
      </c>
      <c r="C35" s="27">
        <v>1</v>
      </c>
      <c r="D35" s="27"/>
      <c r="E35" s="27"/>
      <c r="F35" s="27">
        <v>1</v>
      </c>
      <c r="G35" s="27"/>
      <c r="H35" s="27"/>
      <c r="I35" s="27"/>
      <c r="J35" s="27">
        <v>1</v>
      </c>
      <c r="K35" s="27"/>
      <c r="L35" s="27"/>
      <c r="M35" s="27">
        <v>1</v>
      </c>
      <c r="N35" s="27"/>
      <c r="O35" s="27"/>
      <c r="P35" s="27"/>
      <c r="Q35" s="27"/>
      <c r="R35" s="27">
        <v>1</v>
      </c>
      <c r="S35" s="27"/>
      <c r="T35" s="27">
        <v>1</v>
      </c>
      <c r="U35" s="27"/>
      <c r="V35" s="27"/>
      <c r="W35" s="27"/>
      <c r="X35" s="27"/>
      <c r="Y35" s="27"/>
      <c r="Z35" s="27"/>
      <c r="AA35" s="27"/>
      <c r="AB35" s="30"/>
      <c r="AC35" s="30">
        <v>1</v>
      </c>
      <c r="AD35" s="27">
        <v>1</v>
      </c>
      <c r="AE35" s="27"/>
      <c r="AF35" s="27"/>
      <c r="AG35" s="27"/>
      <c r="AH35" s="27"/>
      <c r="AI35" s="27"/>
      <c r="AJ35" s="27"/>
      <c r="AK35" s="28">
        <f aca="true" t="shared" si="4" ref="AK35:AK42">SUM(C35:L35)</f>
        <v>3</v>
      </c>
      <c r="AL35" s="28">
        <f aca="true" t="shared" si="5" ref="AL35:AL42">SUM(M35:AB35)</f>
        <v>3</v>
      </c>
      <c r="AM35" s="28">
        <f aca="true" t="shared" si="6" ref="AM35:AM42">SUM(AC35:AJ35)</f>
        <v>2</v>
      </c>
      <c r="AN35" s="29">
        <f aca="true" t="shared" si="7" ref="AN35:AN42">SUM(C35:AJ35)</f>
        <v>8</v>
      </c>
    </row>
    <row r="36" spans="1:40" ht="9.75">
      <c r="A36" s="26" t="s">
        <v>36</v>
      </c>
      <c r="B36" s="34" t="s">
        <v>63</v>
      </c>
      <c r="C36" s="27">
        <v>1</v>
      </c>
      <c r="D36" s="27">
        <v>1</v>
      </c>
      <c r="E36" s="27"/>
      <c r="F36" s="27">
        <v>1</v>
      </c>
      <c r="G36" s="27">
        <v>1</v>
      </c>
      <c r="H36" s="27"/>
      <c r="I36" s="27"/>
      <c r="J36" s="27"/>
      <c r="K36" s="27"/>
      <c r="L36" s="27"/>
      <c r="M36" s="27">
        <v>1</v>
      </c>
      <c r="N36" s="27"/>
      <c r="O36" s="27"/>
      <c r="P36" s="27"/>
      <c r="Q36" s="27"/>
      <c r="R36" s="27">
        <v>1</v>
      </c>
      <c r="S36" s="27"/>
      <c r="T36" s="27"/>
      <c r="U36" s="27"/>
      <c r="V36" s="27"/>
      <c r="W36" s="27">
        <v>1</v>
      </c>
      <c r="X36" s="27"/>
      <c r="Y36" s="27"/>
      <c r="Z36" s="27"/>
      <c r="AA36" s="27"/>
      <c r="AB36" s="30"/>
      <c r="AC36" s="30">
        <v>1</v>
      </c>
      <c r="AD36" s="27">
        <v>1</v>
      </c>
      <c r="AE36" s="27"/>
      <c r="AF36" s="27"/>
      <c r="AG36" s="27"/>
      <c r="AH36" s="27"/>
      <c r="AI36" s="27"/>
      <c r="AJ36" s="27"/>
      <c r="AK36" s="28">
        <f t="shared" si="4"/>
        <v>4</v>
      </c>
      <c r="AL36" s="28">
        <f t="shared" si="5"/>
        <v>3</v>
      </c>
      <c r="AM36" s="28">
        <f t="shared" si="6"/>
        <v>2</v>
      </c>
      <c r="AN36" s="29">
        <f t="shared" si="7"/>
        <v>9</v>
      </c>
    </row>
    <row r="37" spans="1:40" ht="9.75">
      <c r="A37" s="26" t="s">
        <v>38</v>
      </c>
      <c r="B37" s="34" t="s">
        <v>69</v>
      </c>
      <c r="C37" s="27"/>
      <c r="D37" s="27">
        <v>1</v>
      </c>
      <c r="E37" s="27"/>
      <c r="F37" s="27">
        <v>1</v>
      </c>
      <c r="G37" s="27"/>
      <c r="H37" s="27"/>
      <c r="I37" s="27"/>
      <c r="J37" s="27"/>
      <c r="K37" s="27"/>
      <c r="L37" s="27">
        <v>1</v>
      </c>
      <c r="M37" s="27"/>
      <c r="N37" s="27">
        <v>1</v>
      </c>
      <c r="O37" s="27">
        <v>1</v>
      </c>
      <c r="P37" s="27">
        <v>1</v>
      </c>
      <c r="Q37" s="27"/>
      <c r="R37" s="27"/>
      <c r="S37" s="27"/>
      <c r="T37" s="27"/>
      <c r="U37" s="27"/>
      <c r="V37" s="27">
        <v>1</v>
      </c>
      <c r="W37" s="27">
        <v>1</v>
      </c>
      <c r="X37" s="27">
        <v>1</v>
      </c>
      <c r="Y37" s="27"/>
      <c r="Z37" s="27"/>
      <c r="AA37" s="27">
        <v>1</v>
      </c>
      <c r="AB37" s="30"/>
      <c r="AC37" s="30">
        <v>1</v>
      </c>
      <c r="AD37" s="27">
        <v>1</v>
      </c>
      <c r="AE37" s="27"/>
      <c r="AF37" s="27"/>
      <c r="AG37" s="27"/>
      <c r="AH37" s="27"/>
      <c r="AI37" s="27"/>
      <c r="AJ37" s="27"/>
      <c r="AK37" s="28">
        <f t="shared" si="4"/>
        <v>3</v>
      </c>
      <c r="AL37" s="28">
        <f t="shared" si="5"/>
        <v>7</v>
      </c>
      <c r="AM37" s="28">
        <f t="shared" si="6"/>
        <v>2</v>
      </c>
      <c r="AN37" s="29">
        <f t="shared" si="7"/>
        <v>12</v>
      </c>
    </row>
    <row r="38" spans="1:40" ht="9.75">
      <c r="A38" s="26" t="s">
        <v>39</v>
      </c>
      <c r="B38" s="34" t="s">
        <v>70</v>
      </c>
      <c r="C38" s="27"/>
      <c r="D38" s="27"/>
      <c r="E38" s="27"/>
      <c r="F38" s="27">
        <v>1</v>
      </c>
      <c r="G38" s="27"/>
      <c r="H38" s="27">
        <v>1</v>
      </c>
      <c r="I38" s="27"/>
      <c r="J38" s="27">
        <v>1</v>
      </c>
      <c r="K38" s="27"/>
      <c r="L38" s="27">
        <v>1</v>
      </c>
      <c r="M38" s="27"/>
      <c r="N38" s="27">
        <v>1</v>
      </c>
      <c r="O38" s="27">
        <v>1</v>
      </c>
      <c r="P38" s="27">
        <v>1</v>
      </c>
      <c r="Q38" s="27"/>
      <c r="R38" s="27"/>
      <c r="S38" s="27"/>
      <c r="T38" s="27"/>
      <c r="U38" s="27"/>
      <c r="V38" s="27">
        <v>1</v>
      </c>
      <c r="W38" s="27">
        <v>1</v>
      </c>
      <c r="X38" s="27">
        <v>1</v>
      </c>
      <c r="Y38" s="27"/>
      <c r="Z38" s="27"/>
      <c r="AA38" s="27">
        <v>1</v>
      </c>
      <c r="AB38" s="30"/>
      <c r="AC38" s="30">
        <v>1</v>
      </c>
      <c r="AD38" s="27">
        <v>1</v>
      </c>
      <c r="AE38" s="27"/>
      <c r="AF38" s="27">
        <v>1</v>
      </c>
      <c r="AG38" s="27">
        <v>1</v>
      </c>
      <c r="AH38" s="27"/>
      <c r="AI38" s="27"/>
      <c r="AJ38" s="27">
        <v>1</v>
      </c>
      <c r="AK38" s="28">
        <f t="shared" si="4"/>
        <v>4</v>
      </c>
      <c r="AL38" s="28">
        <f t="shared" si="5"/>
        <v>7</v>
      </c>
      <c r="AM38" s="28">
        <f t="shared" si="6"/>
        <v>5</v>
      </c>
      <c r="AN38" s="29">
        <f t="shared" si="7"/>
        <v>16</v>
      </c>
    </row>
    <row r="39" spans="1:40" ht="9.75">
      <c r="A39" s="26" t="s">
        <v>41</v>
      </c>
      <c r="B39" s="34" t="s">
        <v>71</v>
      </c>
      <c r="C39" s="27"/>
      <c r="D39" s="27"/>
      <c r="E39" s="27"/>
      <c r="F39" s="27"/>
      <c r="G39" s="27">
        <v>1</v>
      </c>
      <c r="H39" s="27">
        <v>1</v>
      </c>
      <c r="I39" s="27"/>
      <c r="J39" s="27">
        <v>1</v>
      </c>
      <c r="K39" s="27"/>
      <c r="L39" s="27"/>
      <c r="M39" s="27"/>
      <c r="N39" s="27">
        <v>1</v>
      </c>
      <c r="O39" s="27">
        <v>1</v>
      </c>
      <c r="P39" s="27">
        <v>1</v>
      </c>
      <c r="Q39" s="27"/>
      <c r="R39" s="27"/>
      <c r="S39" s="27"/>
      <c r="T39" s="27">
        <v>1</v>
      </c>
      <c r="U39" s="27"/>
      <c r="V39" s="27"/>
      <c r="W39" s="27"/>
      <c r="X39" s="27">
        <v>1</v>
      </c>
      <c r="Y39" s="27">
        <v>1</v>
      </c>
      <c r="Z39" s="27">
        <v>1</v>
      </c>
      <c r="AA39" s="27">
        <v>1</v>
      </c>
      <c r="AB39" s="30"/>
      <c r="AC39" s="30">
        <v>1</v>
      </c>
      <c r="AD39" s="27">
        <v>1</v>
      </c>
      <c r="AE39" s="27"/>
      <c r="AF39" s="27">
        <v>1</v>
      </c>
      <c r="AG39" s="27">
        <v>1</v>
      </c>
      <c r="AH39" s="27"/>
      <c r="AI39" s="27"/>
      <c r="AJ39" s="27">
        <v>1</v>
      </c>
      <c r="AK39" s="28">
        <f t="shared" si="4"/>
        <v>3</v>
      </c>
      <c r="AL39" s="28">
        <f t="shared" si="5"/>
        <v>8</v>
      </c>
      <c r="AM39" s="28">
        <f t="shared" si="6"/>
        <v>5</v>
      </c>
      <c r="AN39" s="29">
        <f t="shared" si="7"/>
        <v>16</v>
      </c>
    </row>
    <row r="40" spans="1:40" ht="20.25">
      <c r="A40" s="26" t="s">
        <v>49</v>
      </c>
      <c r="B40" s="34" t="s">
        <v>72</v>
      </c>
      <c r="C40" s="27"/>
      <c r="D40" s="27"/>
      <c r="E40" s="27"/>
      <c r="F40" s="27"/>
      <c r="G40" s="27"/>
      <c r="H40" s="27">
        <v>1</v>
      </c>
      <c r="I40" s="27"/>
      <c r="J40" s="27">
        <v>1</v>
      </c>
      <c r="K40" s="27"/>
      <c r="L40" s="27"/>
      <c r="M40" s="27"/>
      <c r="N40" s="27">
        <v>1</v>
      </c>
      <c r="O40" s="27">
        <v>1</v>
      </c>
      <c r="P40" s="27">
        <v>1</v>
      </c>
      <c r="Q40" s="27">
        <v>1</v>
      </c>
      <c r="R40" s="27"/>
      <c r="S40" s="27"/>
      <c r="T40" s="27">
        <v>1</v>
      </c>
      <c r="U40" s="27"/>
      <c r="V40" s="27"/>
      <c r="W40" s="27"/>
      <c r="X40" s="27"/>
      <c r="Y40" s="27">
        <v>1</v>
      </c>
      <c r="Z40" s="27">
        <v>1</v>
      </c>
      <c r="AA40" s="27">
        <v>1</v>
      </c>
      <c r="AB40" s="30"/>
      <c r="AC40" s="30">
        <v>1</v>
      </c>
      <c r="AD40" s="27">
        <v>1</v>
      </c>
      <c r="AE40" s="27"/>
      <c r="AF40" s="27">
        <v>1</v>
      </c>
      <c r="AG40" s="27">
        <v>1</v>
      </c>
      <c r="AH40" s="27">
        <v>1</v>
      </c>
      <c r="AI40" s="27">
        <v>1</v>
      </c>
      <c r="AJ40" s="27"/>
      <c r="AK40" s="28">
        <f t="shared" si="4"/>
        <v>2</v>
      </c>
      <c r="AL40" s="28">
        <f t="shared" si="5"/>
        <v>8</v>
      </c>
      <c r="AM40" s="28">
        <f t="shared" si="6"/>
        <v>6</v>
      </c>
      <c r="AN40" s="29">
        <f t="shared" si="7"/>
        <v>16</v>
      </c>
    </row>
    <row r="41" spans="1:40" ht="9.75">
      <c r="A41" s="26" t="s">
        <v>59</v>
      </c>
      <c r="B41" s="34" t="s">
        <v>73</v>
      </c>
      <c r="C41" s="27"/>
      <c r="D41" s="27"/>
      <c r="E41" s="27">
        <v>1</v>
      </c>
      <c r="F41" s="27"/>
      <c r="G41" s="27"/>
      <c r="H41" s="27"/>
      <c r="I41" s="27"/>
      <c r="J41" s="27">
        <v>1</v>
      </c>
      <c r="K41" s="27"/>
      <c r="L41" s="27"/>
      <c r="M41" s="27"/>
      <c r="N41" s="27"/>
      <c r="O41" s="27"/>
      <c r="P41" s="27">
        <v>1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30"/>
      <c r="AC41" s="30"/>
      <c r="AD41" s="27"/>
      <c r="AE41" s="27">
        <v>1</v>
      </c>
      <c r="AF41" s="27">
        <v>1</v>
      </c>
      <c r="AG41" s="27"/>
      <c r="AH41" s="27">
        <v>1</v>
      </c>
      <c r="AI41" s="27"/>
      <c r="AJ41" s="27"/>
      <c r="AK41" s="28">
        <f t="shared" si="4"/>
        <v>2</v>
      </c>
      <c r="AL41" s="28">
        <f t="shared" si="5"/>
        <v>1</v>
      </c>
      <c r="AM41" s="28">
        <f t="shared" si="6"/>
        <v>3</v>
      </c>
      <c r="AN41" s="29">
        <f t="shared" si="7"/>
        <v>6</v>
      </c>
    </row>
    <row r="42" spans="1:40" ht="9.75">
      <c r="A42" s="26" t="s">
        <v>61</v>
      </c>
      <c r="B42" s="34" t="s">
        <v>92</v>
      </c>
      <c r="C42" s="27"/>
      <c r="D42" s="27"/>
      <c r="E42" s="27"/>
      <c r="F42" s="27"/>
      <c r="G42" s="27"/>
      <c r="H42" s="27">
        <v>1</v>
      </c>
      <c r="I42" s="27"/>
      <c r="J42" s="27"/>
      <c r="K42" s="27"/>
      <c r="L42" s="27"/>
      <c r="M42" s="27"/>
      <c r="N42" s="27"/>
      <c r="O42" s="27">
        <v>1</v>
      </c>
      <c r="P42" s="27">
        <v>1</v>
      </c>
      <c r="Q42" s="27">
        <v>1</v>
      </c>
      <c r="R42" s="27">
        <v>1</v>
      </c>
      <c r="S42" s="27"/>
      <c r="T42" s="27">
        <v>1</v>
      </c>
      <c r="U42" s="27"/>
      <c r="V42" s="27">
        <v>1</v>
      </c>
      <c r="W42" s="27"/>
      <c r="X42" s="27">
        <v>1</v>
      </c>
      <c r="Y42" s="27">
        <v>1</v>
      </c>
      <c r="Z42" s="27"/>
      <c r="AA42" s="27">
        <v>1</v>
      </c>
      <c r="AB42" s="30">
        <v>1</v>
      </c>
      <c r="AC42" s="30"/>
      <c r="AD42" s="27">
        <v>1</v>
      </c>
      <c r="AE42" s="27"/>
      <c r="AF42" s="27">
        <v>1</v>
      </c>
      <c r="AG42" s="27">
        <v>1</v>
      </c>
      <c r="AH42" s="27">
        <v>1</v>
      </c>
      <c r="AI42" s="27">
        <v>1</v>
      </c>
      <c r="AJ42" s="27">
        <v>1</v>
      </c>
      <c r="AK42" s="28">
        <f t="shared" si="4"/>
        <v>1</v>
      </c>
      <c r="AL42" s="28">
        <f t="shared" si="5"/>
        <v>10</v>
      </c>
      <c r="AM42" s="28">
        <f t="shared" si="6"/>
        <v>6</v>
      </c>
      <c r="AN42" s="29">
        <f t="shared" si="7"/>
        <v>17</v>
      </c>
    </row>
    <row r="43" spans="1:40" ht="9.75">
      <c r="A43" s="52" t="s">
        <v>110</v>
      </c>
      <c r="B43" s="52"/>
      <c r="C43" s="33">
        <f>SUM(C6:C7,C9:C14,C16:C23,C25:C33)</f>
        <v>10</v>
      </c>
      <c r="D43" s="33">
        <f aca="true" t="shared" si="8" ref="D43:AJ43">SUM(D6:D7,D9:D14,D16:D23,D25:D33)</f>
        <v>8</v>
      </c>
      <c r="E43" s="33">
        <f t="shared" si="8"/>
        <v>6</v>
      </c>
      <c r="F43" s="33">
        <f t="shared" si="8"/>
        <v>4</v>
      </c>
      <c r="G43" s="33">
        <f t="shared" si="8"/>
        <v>4</v>
      </c>
      <c r="H43" s="33">
        <f t="shared" si="8"/>
        <v>6</v>
      </c>
      <c r="I43" s="33">
        <f t="shared" si="8"/>
        <v>4</v>
      </c>
      <c r="J43" s="33">
        <f t="shared" si="8"/>
        <v>6</v>
      </c>
      <c r="K43" s="33">
        <f t="shared" si="8"/>
        <v>5</v>
      </c>
      <c r="L43" s="33">
        <f t="shared" si="8"/>
        <v>6</v>
      </c>
      <c r="M43" s="33">
        <f t="shared" si="8"/>
        <v>13</v>
      </c>
      <c r="N43" s="33">
        <f t="shared" si="8"/>
        <v>4</v>
      </c>
      <c r="O43" s="33">
        <f t="shared" si="8"/>
        <v>6</v>
      </c>
      <c r="P43" s="33">
        <f t="shared" si="8"/>
        <v>7</v>
      </c>
      <c r="Q43" s="33">
        <f t="shared" si="8"/>
        <v>7</v>
      </c>
      <c r="R43" s="33">
        <f t="shared" si="8"/>
        <v>6</v>
      </c>
      <c r="S43" s="33">
        <f>SUM(S6:S7,S9:S14,S16:S23,S25:S33)</f>
        <v>10</v>
      </c>
      <c r="T43" s="33">
        <f t="shared" si="8"/>
        <v>6</v>
      </c>
      <c r="U43" s="33">
        <f t="shared" si="8"/>
        <v>7</v>
      </c>
      <c r="V43" s="33">
        <f t="shared" si="8"/>
        <v>10</v>
      </c>
      <c r="W43" s="33">
        <f t="shared" si="8"/>
        <v>4</v>
      </c>
      <c r="X43" s="33">
        <f t="shared" si="8"/>
        <v>4</v>
      </c>
      <c r="Y43" s="33">
        <f t="shared" si="8"/>
        <v>1</v>
      </c>
      <c r="Z43" s="33">
        <f t="shared" si="8"/>
        <v>1</v>
      </c>
      <c r="AA43" s="33">
        <f t="shared" si="8"/>
        <v>14</v>
      </c>
      <c r="AB43" s="33">
        <f t="shared" si="8"/>
        <v>8</v>
      </c>
      <c r="AC43" s="33">
        <f t="shared" si="8"/>
        <v>15</v>
      </c>
      <c r="AD43" s="33">
        <f t="shared" si="8"/>
        <v>12</v>
      </c>
      <c r="AE43" s="33">
        <f t="shared" si="8"/>
        <v>1</v>
      </c>
      <c r="AF43" s="33">
        <f t="shared" si="8"/>
        <v>7</v>
      </c>
      <c r="AG43" s="33">
        <f t="shared" si="8"/>
        <v>6</v>
      </c>
      <c r="AH43" s="33">
        <f t="shared" si="8"/>
        <v>4</v>
      </c>
      <c r="AI43" s="33">
        <f t="shared" si="8"/>
        <v>6</v>
      </c>
      <c r="AJ43" s="33">
        <f t="shared" si="8"/>
        <v>6</v>
      </c>
      <c r="AK43" s="33">
        <f>SUM(AK6:AK7,AK9:AK14,AK16:AK23,AK25:AK33)</f>
        <v>59</v>
      </c>
      <c r="AL43" s="33">
        <f>SUM(AL6:AL7,AL9:AL14,AL16:AL23,AL25:AL33)</f>
        <v>108</v>
      </c>
      <c r="AM43" s="33">
        <f>SUM(AM6:AM7,AM9:AM14,AM16:AM23,AM25:AM33)</f>
        <v>57</v>
      </c>
      <c r="AN43" s="33">
        <f>SUM(AN6:AN7,AN9:AN14,AN16:AN23,AN25:AN33)</f>
        <v>224</v>
      </c>
    </row>
    <row r="44" spans="1:40" ht="9.75">
      <c r="A44" s="53" t="s">
        <v>111</v>
      </c>
      <c r="B44" s="54"/>
      <c r="C44" s="33">
        <f>SUM(C6:C7,C9:C14,C16:C23,C35:C42)</f>
        <v>8</v>
      </c>
      <c r="D44" s="33">
        <f aca="true" t="shared" si="9" ref="D44:AJ44">SUM(D6:D7,D9:D14,D16:D23,D35:D42)</f>
        <v>9</v>
      </c>
      <c r="E44" s="33">
        <f t="shared" si="9"/>
        <v>6</v>
      </c>
      <c r="F44" s="33">
        <f t="shared" si="9"/>
        <v>8</v>
      </c>
      <c r="G44" s="33">
        <f t="shared" si="9"/>
        <v>3</v>
      </c>
      <c r="H44" s="33">
        <f t="shared" si="9"/>
        <v>5</v>
      </c>
      <c r="I44" s="33">
        <f t="shared" si="9"/>
        <v>4</v>
      </c>
      <c r="J44" s="33">
        <f t="shared" si="9"/>
        <v>7</v>
      </c>
      <c r="K44" s="33">
        <f t="shared" si="9"/>
        <v>2</v>
      </c>
      <c r="L44" s="33">
        <f t="shared" si="9"/>
        <v>7</v>
      </c>
      <c r="M44" s="33">
        <f t="shared" si="9"/>
        <v>12</v>
      </c>
      <c r="N44" s="33">
        <f t="shared" si="9"/>
        <v>8</v>
      </c>
      <c r="O44" s="33">
        <f t="shared" si="9"/>
        <v>11</v>
      </c>
      <c r="P44" s="33">
        <f t="shared" si="9"/>
        <v>6</v>
      </c>
      <c r="Q44" s="33">
        <f t="shared" si="9"/>
        <v>4</v>
      </c>
      <c r="R44" s="33">
        <f t="shared" si="9"/>
        <v>8</v>
      </c>
      <c r="S44" s="33">
        <f t="shared" si="9"/>
        <v>6</v>
      </c>
      <c r="T44" s="33">
        <f t="shared" si="9"/>
        <v>6</v>
      </c>
      <c r="U44" s="33">
        <f t="shared" si="9"/>
        <v>4</v>
      </c>
      <c r="V44" s="33">
        <f t="shared" si="9"/>
        <v>8</v>
      </c>
      <c r="W44" s="33">
        <f t="shared" si="9"/>
        <v>5</v>
      </c>
      <c r="X44" s="33">
        <f t="shared" si="9"/>
        <v>4</v>
      </c>
      <c r="Y44" s="33">
        <f t="shared" si="9"/>
        <v>3</v>
      </c>
      <c r="Z44" s="33">
        <f t="shared" si="9"/>
        <v>3</v>
      </c>
      <c r="AA44" s="33">
        <f t="shared" si="9"/>
        <v>16</v>
      </c>
      <c r="AB44" s="33">
        <f t="shared" si="9"/>
        <v>5</v>
      </c>
      <c r="AC44" s="33">
        <f t="shared" si="9"/>
        <v>18</v>
      </c>
      <c r="AD44" s="33">
        <f t="shared" si="9"/>
        <v>15</v>
      </c>
      <c r="AE44" s="33">
        <f t="shared" si="9"/>
        <v>2</v>
      </c>
      <c r="AF44" s="33">
        <f t="shared" si="9"/>
        <v>5</v>
      </c>
      <c r="AG44" s="33">
        <f t="shared" si="9"/>
        <v>8</v>
      </c>
      <c r="AH44" s="33">
        <f t="shared" si="9"/>
        <v>5</v>
      </c>
      <c r="AI44" s="33">
        <f t="shared" si="9"/>
        <v>7</v>
      </c>
      <c r="AJ44" s="33">
        <f t="shared" si="9"/>
        <v>5</v>
      </c>
      <c r="AK44" s="33">
        <f>SUM(AK6:AK7,AK9:AK14,AK16:AK23,AK35:AK42)</f>
        <v>59</v>
      </c>
      <c r="AL44" s="33">
        <f>SUM(AL6:AL7,AL9:AL14,AL16:AL23,AL35:AL42)</f>
        <v>109</v>
      </c>
      <c r="AM44" s="33">
        <f>SUM(AM6:AM7,AM9:AM14,AM16:AM23,AM35:AM42)</f>
        <v>65</v>
      </c>
      <c r="AN44" s="33">
        <f>SUM(AN6:AN7,AN9:AN14,AN16:AN23,AN35:AN42)</f>
        <v>233</v>
      </c>
    </row>
  </sheetData>
  <sheetProtection/>
  <mergeCells count="9">
    <mergeCell ref="A43:B43"/>
    <mergeCell ref="A44:B44"/>
    <mergeCell ref="A1:Q1"/>
    <mergeCell ref="AK4:AN4"/>
    <mergeCell ref="B5:AJ5"/>
    <mergeCell ref="B8:AJ8"/>
    <mergeCell ref="B15:AJ15"/>
    <mergeCell ref="B24:AJ24"/>
    <mergeCell ref="B34:AJ3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1"/>
  <sheetViews>
    <sheetView showGridLines="0" zoomScale="30" zoomScaleNormal="30" zoomScalePageLayoutView="0" workbookViewId="0" topLeftCell="A1">
      <selection activeCell="B4" sqref="B4:B7"/>
    </sheetView>
  </sheetViews>
  <sheetFormatPr defaultColWidth="8.59765625" defaultRowHeight="35.25" customHeight="1"/>
  <cols>
    <col min="1" max="1" width="9.3984375" style="49" customWidth="1"/>
    <col min="2" max="2" width="104.5" style="49" customWidth="1"/>
    <col min="3" max="3" width="20.19921875" style="50" customWidth="1"/>
    <col min="4" max="4" width="11.19921875" style="49" customWidth="1"/>
    <col min="5" max="5" width="10.8984375" style="49" customWidth="1"/>
    <col min="6" max="6" width="9.59765625" style="49" customWidth="1"/>
    <col min="7" max="7" width="10.8984375" style="49" customWidth="1"/>
    <col min="8" max="8" width="8.3984375" style="49" customWidth="1"/>
    <col min="9" max="9" width="8.69921875" style="49" customWidth="1"/>
    <col min="10" max="10" width="8" style="49" customWidth="1"/>
    <col min="11" max="11" width="8.19921875" style="49" customWidth="1"/>
    <col min="12" max="12" width="8.8984375" style="49" customWidth="1"/>
    <col min="13" max="13" width="11.19921875" style="49" customWidth="1"/>
    <col min="14" max="14" width="7" style="49" customWidth="1"/>
    <col min="15" max="17" width="8.69921875" style="49" customWidth="1"/>
    <col min="18" max="18" width="8" style="49" customWidth="1"/>
    <col min="19" max="19" width="7.69921875" style="49" customWidth="1"/>
    <col min="20" max="21" width="8.69921875" style="49" customWidth="1"/>
    <col min="22" max="22" width="7.19921875" style="49" customWidth="1"/>
    <col min="23" max="23" width="7.69921875" style="49" customWidth="1"/>
    <col min="24" max="24" width="7.19921875" style="49" customWidth="1"/>
    <col min="25" max="25" width="7.69921875" style="49" customWidth="1"/>
    <col min="26" max="26" width="7" style="49" customWidth="1"/>
    <col min="27" max="27" width="7.69921875" style="49" customWidth="1"/>
    <col min="28" max="28" width="8.296875" style="49" customWidth="1"/>
    <col min="29" max="29" width="8.5" style="49" customWidth="1"/>
    <col min="30" max="30" width="7.69921875" style="49" customWidth="1"/>
    <col min="31" max="31" width="7" style="49" customWidth="1"/>
    <col min="32" max="32" width="7.3984375" style="49" customWidth="1"/>
    <col min="33" max="33" width="7.19921875" style="49" customWidth="1"/>
    <col min="34" max="34" width="8.69921875" style="49" customWidth="1"/>
    <col min="35" max="35" width="13" style="49" customWidth="1"/>
    <col min="36" max="37" width="8.69921875" style="49" customWidth="1"/>
    <col min="38" max="16384" width="8.59765625" style="49" customWidth="1"/>
  </cols>
  <sheetData>
    <row r="1" spans="1:37" ht="50.25" customHeight="1">
      <c r="A1" s="71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4"/>
      <c r="AE1" s="75"/>
      <c r="AF1" s="75"/>
      <c r="AG1" s="75"/>
      <c r="AH1" s="75"/>
      <c r="AI1" s="75"/>
      <c r="AJ1" s="75"/>
      <c r="AK1" s="75"/>
    </row>
    <row r="2" spans="1:37" ht="32.25" customHeight="1">
      <c r="A2" s="2" t="s">
        <v>0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7"/>
    </row>
    <row r="3" spans="1:37" ht="30" customHeight="1">
      <c r="A3" s="1"/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  <c r="AF3" s="6"/>
      <c r="AG3" s="6"/>
      <c r="AH3" s="6"/>
      <c r="AI3" s="6"/>
      <c r="AJ3" s="6"/>
      <c r="AK3" s="7"/>
    </row>
    <row r="4" spans="1:37" ht="53.25" customHeight="1">
      <c r="A4" s="58" t="s">
        <v>1</v>
      </c>
      <c r="B4" s="76" t="s">
        <v>2</v>
      </c>
      <c r="C4" s="79" t="s">
        <v>3</v>
      </c>
      <c r="D4" s="58" t="s">
        <v>4</v>
      </c>
      <c r="E4" s="59"/>
      <c r="F4" s="59"/>
      <c r="G4" s="59"/>
      <c r="H4" s="59"/>
      <c r="I4" s="59"/>
      <c r="J4" s="59"/>
      <c r="K4" s="59"/>
      <c r="L4" s="59"/>
      <c r="M4" s="59"/>
      <c r="N4" s="58" t="s">
        <v>5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8" t="s">
        <v>6</v>
      </c>
      <c r="AE4" s="59"/>
      <c r="AF4" s="59"/>
      <c r="AG4" s="59"/>
      <c r="AH4" s="59"/>
      <c r="AI4" s="59"/>
      <c r="AJ4" s="59"/>
      <c r="AK4" s="59"/>
    </row>
    <row r="5" spans="1:37" ht="53.25" customHeight="1">
      <c r="A5" s="59"/>
      <c r="B5" s="77"/>
      <c r="C5" s="80"/>
      <c r="D5" s="67" t="s">
        <v>7</v>
      </c>
      <c r="E5" s="67" t="s">
        <v>8</v>
      </c>
      <c r="F5" s="69" t="s">
        <v>9</v>
      </c>
      <c r="G5" s="67" t="s">
        <v>10</v>
      </c>
      <c r="H5" s="67" t="s">
        <v>11</v>
      </c>
      <c r="I5" s="67" t="s">
        <v>76</v>
      </c>
      <c r="J5" s="67" t="s">
        <v>77</v>
      </c>
      <c r="K5" s="67" t="s">
        <v>78</v>
      </c>
      <c r="L5" s="67" t="s">
        <v>12</v>
      </c>
      <c r="M5" s="67" t="s">
        <v>13</v>
      </c>
      <c r="N5" s="58" t="s">
        <v>14</v>
      </c>
      <c r="O5" s="59"/>
      <c r="P5" s="59"/>
      <c r="Q5" s="59"/>
      <c r="R5" s="59"/>
      <c r="S5" s="59"/>
      <c r="T5" s="59"/>
      <c r="U5" s="59"/>
      <c r="V5" s="58" t="s">
        <v>15</v>
      </c>
      <c r="W5" s="59"/>
      <c r="X5" s="59"/>
      <c r="Y5" s="59"/>
      <c r="Z5" s="59"/>
      <c r="AA5" s="59"/>
      <c r="AB5" s="59"/>
      <c r="AC5" s="59"/>
      <c r="AD5" s="58" t="s">
        <v>16</v>
      </c>
      <c r="AE5" s="59"/>
      <c r="AF5" s="59"/>
      <c r="AG5" s="59"/>
      <c r="AH5" s="58" t="s">
        <v>17</v>
      </c>
      <c r="AI5" s="59"/>
      <c r="AJ5" s="59"/>
      <c r="AK5" s="59"/>
    </row>
    <row r="6" spans="1:37" ht="52.5" customHeight="1">
      <c r="A6" s="59"/>
      <c r="B6" s="78"/>
      <c r="C6" s="80"/>
      <c r="D6" s="68"/>
      <c r="E6" s="68"/>
      <c r="F6" s="70"/>
      <c r="G6" s="68"/>
      <c r="H6" s="68"/>
      <c r="I6" s="68"/>
      <c r="J6" s="68"/>
      <c r="K6" s="68"/>
      <c r="L6" s="68"/>
      <c r="M6" s="68"/>
      <c r="N6" s="58" t="s">
        <v>18</v>
      </c>
      <c r="O6" s="59"/>
      <c r="P6" s="59"/>
      <c r="Q6" s="59"/>
      <c r="R6" s="58" t="s">
        <v>19</v>
      </c>
      <c r="S6" s="59"/>
      <c r="T6" s="59"/>
      <c r="U6" s="59"/>
      <c r="V6" s="58" t="s">
        <v>20</v>
      </c>
      <c r="W6" s="59"/>
      <c r="X6" s="59"/>
      <c r="Y6" s="59"/>
      <c r="Z6" s="58" t="s">
        <v>21</v>
      </c>
      <c r="AA6" s="59"/>
      <c r="AB6" s="59"/>
      <c r="AC6" s="59"/>
      <c r="AD6" s="58" t="s">
        <v>22</v>
      </c>
      <c r="AE6" s="58" t="s">
        <v>23</v>
      </c>
      <c r="AF6" s="58" t="s">
        <v>24</v>
      </c>
      <c r="AG6" s="58" t="s">
        <v>25</v>
      </c>
      <c r="AH6" s="60" t="s">
        <v>94</v>
      </c>
      <c r="AI6" s="65" t="s">
        <v>95</v>
      </c>
      <c r="AJ6" s="60" t="s">
        <v>96</v>
      </c>
      <c r="AK6" s="62" t="s">
        <v>26</v>
      </c>
    </row>
    <row r="7" spans="1:37" ht="246.75" customHeight="1">
      <c r="A7" s="59"/>
      <c r="B7" s="78"/>
      <c r="C7" s="80"/>
      <c r="D7" s="68"/>
      <c r="E7" s="68"/>
      <c r="F7" s="70"/>
      <c r="G7" s="68"/>
      <c r="H7" s="68"/>
      <c r="I7" s="68"/>
      <c r="J7" s="68"/>
      <c r="K7" s="68"/>
      <c r="L7" s="68"/>
      <c r="M7" s="68"/>
      <c r="N7" s="43" t="s">
        <v>27</v>
      </c>
      <c r="O7" s="44" t="s">
        <v>28</v>
      </c>
      <c r="P7" s="44" t="s">
        <v>29</v>
      </c>
      <c r="Q7" s="44" t="s">
        <v>30</v>
      </c>
      <c r="R7" s="43" t="s">
        <v>27</v>
      </c>
      <c r="S7" s="44" t="s">
        <v>28</v>
      </c>
      <c r="T7" s="44" t="s">
        <v>29</v>
      </c>
      <c r="U7" s="44" t="s">
        <v>30</v>
      </c>
      <c r="V7" s="43" t="s">
        <v>27</v>
      </c>
      <c r="W7" s="44" t="s">
        <v>28</v>
      </c>
      <c r="X7" s="44" t="s">
        <v>29</v>
      </c>
      <c r="Y7" s="44" t="s">
        <v>30</v>
      </c>
      <c r="Z7" s="43" t="s">
        <v>27</v>
      </c>
      <c r="AA7" s="44" t="s">
        <v>28</v>
      </c>
      <c r="AB7" s="44" t="s">
        <v>29</v>
      </c>
      <c r="AC7" s="44" t="s">
        <v>30</v>
      </c>
      <c r="AD7" s="59"/>
      <c r="AE7" s="59"/>
      <c r="AF7" s="59"/>
      <c r="AG7" s="59"/>
      <c r="AH7" s="64"/>
      <c r="AI7" s="66"/>
      <c r="AJ7" s="61"/>
      <c r="AK7" s="63"/>
    </row>
    <row r="8" spans="1:37" s="8" customFormat="1" ht="41.25" customHeight="1">
      <c r="A8" s="43" t="s">
        <v>31</v>
      </c>
      <c r="B8" s="9" t="s">
        <v>32</v>
      </c>
      <c r="C8" s="45"/>
      <c r="D8" s="40">
        <f>SUM(D9:D10)</f>
        <v>275</v>
      </c>
      <c r="E8" s="40">
        <f aca="true" t="shared" si="0" ref="E8:M8">SUM(E9:E10)</f>
        <v>155</v>
      </c>
      <c r="F8" s="40">
        <f t="shared" si="0"/>
        <v>0</v>
      </c>
      <c r="G8" s="40">
        <f t="shared" si="0"/>
        <v>135</v>
      </c>
      <c r="H8" s="40">
        <f t="shared" si="0"/>
        <v>15</v>
      </c>
      <c r="I8" s="40">
        <f t="shared" si="0"/>
        <v>120</v>
      </c>
      <c r="J8" s="40">
        <f t="shared" si="0"/>
        <v>0</v>
      </c>
      <c r="K8" s="40">
        <f t="shared" si="0"/>
        <v>0</v>
      </c>
      <c r="L8" s="40">
        <f t="shared" si="0"/>
        <v>20</v>
      </c>
      <c r="M8" s="40">
        <f t="shared" si="0"/>
        <v>120</v>
      </c>
      <c r="N8" s="40">
        <f aca="true" t="shared" si="1" ref="N8:AK8">SUM(N9:N10)</f>
        <v>0</v>
      </c>
      <c r="O8" s="40">
        <f t="shared" si="1"/>
        <v>45</v>
      </c>
      <c r="P8" s="40">
        <f t="shared" si="1"/>
        <v>5</v>
      </c>
      <c r="Q8" s="40">
        <f t="shared" si="1"/>
        <v>25</v>
      </c>
      <c r="R8" s="40">
        <f t="shared" si="1"/>
        <v>0</v>
      </c>
      <c r="S8" s="40">
        <f t="shared" si="1"/>
        <v>30</v>
      </c>
      <c r="T8" s="40">
        <f t="shared" si="1"/>
        <v>5</v>
      </c>
      <c r="U8" s="40">
        <f t="shared" si="1"/>
        <v>15</v>
      </c>
      <c r="V8" s="40">
        <f t="shared" si="1"/>
        <v>0</v>
      </c>
      <c r="W8" s="40">
        <f t="shared" si="1"/>
        <v>30</v>
      </c>
      <c r="X8" s="40">
        <f t="shared" si="1"/>
        <v>5</v>
      </c>
      <c r="Y8" s="40">
        <f t="shared" si="1"/>
        <v>40</v>
      </c>
      <c r="Z8" s="40">
        <f t="shared" si="1"/>
        <v>0</v>
      </c>
      <c r="AA8" s="40">
        <f t="shared" si="1"/>
        <v>30</v>
      </c>
      <c r="AB8" s="40">
        <f t="shared" si="1"/>
        <v>5</v>
      </c>
      <c r="AC8" s="40">
        <f t="shared" si="1"/>
        <v>40</v>
      </c>
      <c r="AD8" s="40">
        <f t="shared" si="1"/>
        <v>3</v>
      </c>
      <c r="AE8" s="40">
        <f t="shared" si="1"/>
        <v>2</v>
      </c>
      <c r="AF8" s="40">
        <f t="shared" si="1"/>
        <v>3</v>
      </c>
      <c r="AG8" s="40">
        <f t="shared" si="1"/>
        <v>3</v>
      </c>
      <c r="AH8" s="40">
        <f t="shared" si="1"/>
        <v>7</v>
      </c>
      <c r="AI8" s="40">
        <f t="shared" si="1"/>
        <v>0</v>
      </c>
      <c r="AJ8" s="40">
        <f t="shared" si="1"/>
        <v>0</v>
      </c>
      <c r="AK8" s="40">
        <f t="shared" si="1"/>
        <v>11</v>
      </c>
    </row>
    <row r="9" spans="1:37" ht="35.25" customHeight="1">
      <c r="A9" s="46" t="s">
        <v>33</v>
      </c>
      <c r="B9" s="10" t="s">
        <v>34</v>
      </c>
      <c r="C9" s="39" t="s">
        <v>74</v>
      </c>
      <c r="D9" s="15">
        <f>SUM(E9,M9)</f>
        <v>250</v>
      </c>
      <c r="E9" s="15">
        <f>SUM(F9,G9,L9)</f>
        <v>140</v>
      </c>
      <c r="F9" s="15">
        <f>SUM(N9,R9,V9,Z9)</f>
        <v>0</v>
      </c>
      <c r="G9" s="15">
        <f>SUM(O9,S9,W9,AA9)</f>
        <v>120</v>
      </c>
      <c r="H9" s="47"/>
      <c r="I9" s="47">
        <v>120</v>
      </c>
      <c r="J9" s="47"/>
      <c r="K9" s="47"/>
      <c r="L9" s="15">
        <f>SUM(P9,T9,X9,AB9)</f>
        <v>20</v>
      </c>
      <c r="M9" s="15">
        <f>SUM(Q9,U9,Y9,AC9)</f>
        <v>110</v>
      </c>
      <c r="N9" s="13"/>
      <c r="O9" s="13">
        <v>30</v>
      </c>
      <c r="P9" s="13">
        <v>5</v>
      </c>
      <c r="Q9" s="13">
        <v>15</v>
      </c>
      <c r="R9" s="13"/>
      <c r="S9" s="13">
        <v>30</v>
      </c>
      <c r="T9" s="13">
        <v>5</v>
      </c>
      <c r="U9" s="13">
        <v>15</v>
      </c>
      <c r="V9" s="13"/>
      <c r="W9" s="13">
        <v>30</v>
      </c>
      <c r="X9" s="13">
        <v>5</v>
      </c>
      <c r="Y9" s="13">
        <v>40</v>
      </c>
      <c r="Z9" s="13"/>
      <c r="AA9" s="13">
        <v>30</v>
      </c>
      <c r="AB9" s="13">
        <v>5</v>
      </c>
      <c r="AC9" s="13">
        <v>40</v>
      </c>
      <c r="AD9" s="13">
        <v>2</v>
      </c>
      <c r="AE9" s="13">
        <v>2</v>
      </c>
      <c r="AF9" s="13">
        <v>3</v>
      </c>
      <c r="AG9" s="13">
        <v>3</v>
      </c>
      <c r="AH9" s="13">
        <v>6</v>
      </c>
      <c r="AI9" s="13"/>
      <c r="AJ9" s="13"/>
      <c r="AK9" s="13">
        <v>10</v>
      </c>
    </row>
    <row r="10" spans="1:37" ht="30.75" customHeight="1">
      <c r="A10" s="46" t="s">
        <v>36</v>
      </c>
      <c r="B10" s="10" t="s">
        <v>42</v>
      </c>
      <c r="C10" s="39" t="s">
        <v>37</v>
      </c>
      <c r="D10" s="15">
        <f>SUM(E10,M10)</f>
        <v>25</v>
      </c>
      <c r="E10" s="15">
        <f>SUM(F10,G10,L10)</f>
        <v>15</v>
      </c>
      <c r="F10" s="15">
        <f>SUM(N10,R10,V10,Z10)</f>
        <v>0</v>
      </c>
      <c r="G10" s="15">
        <f>SUM(O10,S10,W10,AA10)</f>
        <v>15</v>
      </c>
      <c r="H10" s="47">
        <v>15</v>
      </c>
      <c r="I10" s="47"/>
      <c r="J10" s="47"/>
      <c r="K10" s="47"/>
      <c r="L10" s="15">
        <f>SUM(P10,T10,X10,AB10)</f>
        <v>0</v>
      </c>
      <c r="M10" s="15">
        <f>SUM(Q10,U10,Y10,AC10)</f>
        <v>10</v>
      </c>
      <c r="N10" s="13"/>
      <c r="O10" s="13">
        <v>15</v>
      </c>
      <c r="P10" s="13"/>
      <c r="Q10" s="13">
        <v>10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>
        <v>1</v>
      </c>
      <c r="AE10" s="13"/>
      <c r="AF10" s="13"/>
      <c r="AG10" s="13"/>
      <c r="AH10" s="13">
        <v>1</v>
      </c>
      <c r="AI10" s="13"/>
      <c r="AJ10" s="13"/>
      <c r="AK10" s="13">
        <v>1</v>
      </c>
    </row>
    <row r="11" spans="1:37" s="8" customFormat="1" ht="35.25" customHeight="1">
      <c r="A11" s="43" t="s">
        <v>43</v>
      </c>
      <c r="B11" s="9" t="s">
        <v>44</v>
      </c>
      <c r="C11" s="45"/>
      <c r="D11" s="40">
        <f>SUM(D12:D17)</f>
        <v>1030</v>
      </c>
      <c r="E11" s="40">
        <f aca="true" t="shared" si="2" ref="E11:M11">SUM(E12:E17)</f>
        <v>620</v>
      </c>
      <c r="F11" s="40">
        <f t="shared" si="2"/>
        <v>0</v>
      </c>
      <c r="G11" s="40">
        <f t="shared" si="2"/>
        <v>510</v>
      </c>
      <c r="H11" s="40">
        <f t="shared" si="2"/>
        <v>30</v>
      </c>
      <c r="I11" s="40">
        <f t="shared" si="2"/>
        <v>480</v>
      </c>
      <c r="J11" s="40">
        <f t="shared" si="2"/>
        <v>0</v>
      </c>
      <c r="K11" s="40">
        <f t="shared" si="2"/>
        <v>0</v>
      </c>
      <c r="L11" s="40">
        <f t="shared" si="2"/>
        <v>110</v>
      </c>
      <c r="M11" s="40">
        <f t="shared" si="2"/>
        <v>410</v>
      </c>
      <c r="N11" s="40">
        <f aca="true" t="shared" si="3" ref="N11:AK11">SUM(N12:N17)</f>
        <v>0</v>
      </c>
      <c r="O11" s="40">
        <f t="shared" si="3"/>
        <v>150</v>
      </c>
      <c r="P11" s="40">
        <f t="shared" si="3"/>
        <v>30</v>
      </c>
      <c r="Q11" s="40">
        <f t="shared" si="3"/>
        <v>120</v>
      </c>
      <c r="R11" s="40">
        <f t="shared" si="3"/>
        <v>0</v>
      </c>
      <c r="S11" s="40">
        <f t="shared" si="3"/>
        <v>90</v>
      </c>
      <c r="T11" s="40">
        <f t="shared" si="3"/>
        <v>10</v>
      </c>
      <c r="U11" s="40">
        <f t="shared" si="3"/>
        <v>50</v>
      </c>
      <c r="V11" s="40">
        <f t="shared" si="3"/>
        <v>0</v>
      </c>
      <c r="W11" s="40">
        <f t="shared" si="3"/>
        <v>150</v>
      </c>
      <c r="X11" s="40">
        <f t="shared" si="3"/>
        <v>25</v>
      </c>
      <c r="Y11" s="40">
        <f t="shared" si="3"/>
        <v>105</v>
      </c>
      <c r="Z11" s="40">
        <f t="shared" si="3"/>
        <v>0</v>
      </c>
      <c r="AA11" s="40">
        <f t="shared" si="3"/>
        <v>120</v>
      </c>
      <c r="AB11" s="40">
        <f t="shared" si="3"/>
        <v>45</v>
      </c>
      <c r="AC11" s="40">
        <f t="shared" si="3"/>
        <v>135</v>
      </c>
      <c r="AD11" s="40">
        <f t="shared" si="3"/>
        <v>12</v>
      </c>
      <c r="AE11" s="40">
        <f t="shared" si="3"/>
        <v>6</v>
      </c>
      <c r="AF11" s="40">
        <f t="shared" si="3"/>
        <v>11</v>
      </c>
      <c r="AG11" s="40">
        <f t="shared" si="3"/>
        <v>12</v>
      </c>
      <c r="AH11" s="40">
        <f t="shared" si="3"/>
        <v>26</v>
      </c>
      <c r="AI11" s="40">
        <f t="shared" si="3"/>
        <v>41</v>
      </c>
      <c r="AJ11" s="40">
        <f t="shared" si="3"/>
        <v>0</v>
      </c>
      <c r="AK11" s="40">
        <f t="shared" si="3"/>
        <v>34</v>
      </c>
    </row>
    <row r="12" spans="1:37" ht="33.75" customHeight="1">
      <c r="A12" s="46" t="s">
        <v>33</v>
      </c>
      <c r="B12" s="10" t="s">
        <v>115</v>
      </c>
      <c r="C12" s="39" t="s">
        <v>74</v>
      </c>
      <c r="D12" s="15">
        <f aca="true" t="shared" si="4" ref="D12:D17">SUM(E12,M12)</f>
        <v>350</v>
      </c>
      <c r="E12" s="15">
        <f aca="true" t="shared" si="5" ref="E12:E17">SUM(F12,G12,L12)</f>
        <v>200</v>
      </c>
      <c r="F12" s="15">
        <f aca="true" t="shared" si="6" ref="F12:G17">SUM(N12,R12,V12,Z12)</f>
        <v>0</v>
      </c>
      <c r="G12" s="15">
        <f t="shared" si="6"/>
        <v>165</v>
      </c>
      <c r="H12" s="47"/>
      <c r="I12" s="47">
        <v>165</v>
      </c>
      <c r="J12" s="47"/>
      <c r="K12" s="47"/>
      <c r="L12" s="15">
        <f aca="true" t="shared" si="7" ref="L12:M17">SUM(P12,T12,X12,AB12)</f>
        <v>35</v>
      </c>
      <c r="M12" s="15">
        <f t="shared" si="7"/>
        <v>150</v>
      </c>
      <c r="N12" s="13"/>
      <c r="O12" s="13">
        <v>45</v>
      </c>
      <c r="P12" s="13">
        <v>10</v>
      </c>
      <c r="Q12" s="13">
        <v>45</v>
      </c>
      <c r="R12" s="14"/>
      <c r="S12" s="14">
        <v>30</v>
      </c>
      <c r="T12" s="14">
        <v>5</v>
      </c>
      <c r="U12" s="14">
        <v>15</v>
      </c>
      <c r="V12" s="14"/>
      <c r="W12" s="14">
        <v>45</v>
      </c>
      <c r="X12" s="14">
        <v>10</v>
      </c>
      <c r="Y12" s="14">
        <v>45</v>
      </c>
      <c r="Z12" s="14"/>
      <c r="AA12" s="14">
        <v>45</v>
      </c>
      <c r="AB12" s="14">
        <v>10</v>
      </c>
      <c r="AC12" s="14">
        <v>45</v>
      </c>
      <c r="AD12" s="14">
        <v>4</v>
      </c>
      <c r="AE12" s="14">
        <v>2</v>
      </c>
      <c r="AF12" s="14">
        <v>4</v>
      </c>
      <c r="AG12" s="14">
        <v>4</v>
      </c>
      <c r="AH12" s="14">
        <v>8</v>
      </c>
      <c r="AI12" s="13">
        <v>14</v>
      </c>
      <c r="AJ12" s="13"/>
      <c r="AK12" s="13">
        <v>14</v>
      </c>
    </row>
    <row r="13" spans="1:37" ht="33.75" customHeight="1">
      <c r="A13" s="46" t="s">
        <v>36</v>
      </c>
      <c r="B13" s="10" t="s">
        <v>116</v>
      </c>
      <c r="C13" s="39" t="s">
        <v>91</v>
      </c>
      <c r="D13" s="15">
        <f t="shared" si="4"/>
        <v>275</v>
      </c>
      <c r="E13" s="15">
        <f t="shared" si="5"/>
        <v>190</v>
      </c>
      <c r="F13" s="15">
        <f>SUM(N13,R13,V13,Z13)</f>
        <v>0</v>
      </c>
      <c r="G13" s="15">
        <f>SUM(O13,S13,W13,AA13)</f>
        <v>150</v>
      </c>
      <c r="H13" s="47"/>
      <c r="I13" s="47">
        <v>150</v>
      </c>
      <c r="J13" s="47"/>
      <c r="K13" s="47"/>
      <c r="L13" s="15">
        <f>SUM(P13,T13,X13,AB13)</f>
        <v>40</v>
      </c>
      <c r="M13" s="15">
        <f>SUM(Q13,U13,Y13,AC13)</f>
        <v>85</v>
      </c>
      <c r="N13" s="13"/>
      <c r="O13" s="13">
        <v>60</v>
      </c>
      <c r="P13" s="13">
        <v>10</v>
      </c>
      <c r="Q13" s="13">
        <v>30</v>
      </c>
      <c r="R13" s="14"/>
      <c r="S13" s="14">
        <v>30</v>
      </c>
      <c r="T13" s="14">
        <v>5</v>
      </c>
      <c r="U13" s="14">
        <v>15</v>
      </c>
      <c r="V13" s="14"/>
      <c r="W13" s="14">
        <v>30</v>
      </c>
      <c r="X13" s="14">
        <v>10</v>
      </c>
      <c r="Y13" s="14">
        <v>10</v>
      </c>
      <c r="Z13" s="14"/>
      <c r="AA13" s="14">
        <v>30</v>
      </c>
      <c r="AB13" s="14">
        <v>15</v>
      </c>
      <c r="AC13" s="14">
        <v>30</v>
      </c>
      <c r="AD13" s="14">
        <v>4</v>
      </c>
      <c r="AE13" s="14">
        <v>2</v>
      </c>
      <c r="AF13" s="14">
        <v>2</v>
      </c>
      <c r="AG13" s="14">
        <v>3</v>
      </c>
      <c r="AH13" s="14">
        <v>8</v>
      </c>
      <c r="AI13" s="13">
        <v>11</v>
      </c>
      <c r="AJ13" s="13"/>
      <c r="AK13" s="13">
        <v>11</v>
      </c>
    </row>
    <row r="14" spans="1:37" ht="33.75" customHeight="1">
      <c r="A14" s="46" t="s">
        <v>38</v>
      </c>
      <c r="B14" s="10" t="s">
        <v>117</v>
      </c>
      <c r="C14" s="39" t="s">
        <v>91</v>
      </c>
      <c r="D14" s="15">
        <f t="shared" si="4"/>
        <v>225</v>
      </c>
      <c r="E14" s="15">
        <f t="shared" si="5"/>
        <v>140</v>
      </c>
      <c r="F14" s="15">
        <f>SUM(N14,R14,V14,Z14)</f>
        <v>0</v>
      </c>
      <c r="G14" s="15">
        <f>SUM(O14,S14,W14,AA14)</f>
        <v>120</v>
      </c>
      <c r="H14" s="47"/>
      <c r="I14" s="47">
        <v>120</v>
      </c>
      <c r="J14" s="47"/>
      <c r="K14" s="47"/>
      <c r="L14" s="15">
        <f>SUM(P14,T14,X14,AB14)</f>
        <v>20</v>
      </c>
      <c r="M14" s="15">
        <f>SUM(Q14,U14,Y14,AC14)</f>
        <v>85</v>
      </c>
      <c r="N14" s="13"/>
      <c r="O14" s="13">
        <v>30</v>
      </c>
      <c r="P14" s="13">
        <v>5</v>
      </c>
      <c r="Q14" s="13">
        <v>15</v>
      </c>
      <c r="R14" s="14"/>
      <c r="S14" s="14">
        <v>30</v>
      </c>
      <c r="T14" s="14"/>
      <c r="U14" s="14">
        <v>20</v>
      </c>
      <c r="V14" s="14"/>
      <c r="W14" s="14">
        <v>30</v>
      </c>
      <c r="X14" s="14"/>
      <c r="Y14" s="14">
        <v>20</v>
      </c>
      <c r="Z14" s="14"/>
      <c r="AA14" s="14">
        <v>30</v>
      </c>
      <c r="AB14" s="14">
        <v>15</v>
      </c>
      <c r="AC14" s="14">
        <v>30</v>
      </c>
      <c r="AD14" s="14">
        <v>2</v>
      </c>
      <c r="AE14" s="14">
        <v>2</v>
      </c>
      <c r="AF14" s="14">
        <v>2</v>
      </c>
      <c r="AG14" s="14">
        <v>3</v>
      </c>
      <c r="AH14" s="14">
        <v>6</v>
      </c>
      <c r="AI14" s="13">
        <v>9</v>
      </c>
      <c r="AJ14" s="13"/>
      <c r="AK14" s="13">
        <v>9</v>
      </c>
    </row>
    <row r="15" spans="1:37" ht="29.25" customHeight="1">
      <c r="A15" s="46" t="s">
        <v>39</v>
      </c>
      <c r="B15" s="10" t="s">
        <v>46</v>
      </c>
      <c r="C15" s="39" t="s">
        <v>37</v>
      </c>
      <c r="D15" s="15">
        <f t="shared" si="4"/>
        <v>50</v>
      </c>
      <c r="E15" s="15">
        <f t="shared" si="5"/>
        <v>20</v>
      </c>
      <c r="F15" s="15">
        <f t="shared" si="6"/>
        <v>0</v>
      </c>
      <c r="G15" s="15">
        <f t="shared" si="6"/>
        <v>15</v>
      </c>
      <c r="H15" s="47"/>
      <c r="I15" s="47">
        <v>15</v>
      </c>
      <c r="J15" s="47"/>
      <c r="K15" s="47"/>
      <c r="L15" s="15">
        <f t="shared" si="7"/>
        <v>5</v>
      </c>
      <c r="M15" s="15">
        <f t="shared" si="7"/>
        <v>30</v>
      </c>
      <c r="N15" s="13"/>
      <c r="O15" s="13">
        <v>15</v>
      </c>
      <c r="P15" s="13">
        <v>5</v>
      </c>
      <c r="Q15" s="13">
        <v>30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>
        <v>2</v>
      </c>
      <c r="AE15" s="14"/>
      <c r="AF15" s="14"/>
      <c r="AG15" s="14"/>
      <c r="AH15" s="14">
        <v>1</v>
      </c>
      <c r="AI15" s="13">
        <v>2</v>
      </c>
      <c r="AJ15" s="13"/>
      <c r="AK15" s="13"/>
    </row>
    <row r="16" spans="1:37" ht="30" customHeight="1">
      <c r="A16" s="46" t="s">
        <v>41</v>
      </c>
      <c r="B16" s="10" t="s">
        <v>48</v>
      </c>
      <c r="C16" s="39" t="s">
        <v>82</v>
      </c>
      <c r="D16" s="15">
        <f t="shared" si="4"/>
        <v>100</v>
      </c>
      <c r="E16" s="15">
        <f t="shared" si="5"/>
        <v>40</v>
      </c>
      <c r="F16" s="15">
        <f t="shared" si="6"/>
        <v>0</v>
      </c>
      <c r="G16" s="15">
        <f t="shared" si="6"/>
        <v>30</v>
      </c>
      <c r="H16" s="47"/>
      <c r="I16" s="47">
        <v>30</v>
      </c>
      <c r="J16" s="47"/>
      <c r="K16" s="47"/>
      <c r="L16" s="15">
        <f t="shared" si="7"/>
        <v>10</v>
      </c>
      <c r="M16" s="15">
        <f t="shared" si="7"/>
        <v>60</v>
      </c>
      <c r="N16" s="13"/>
      <c r="O16" s="13"/>
      <c r="P16" s="13"/>
      <c r="Q16" s="13"/>
      <c r="R16" s="14"/>
      <c r="S16" s="14"/>
      <c r="T16" s="14"/>
      <c r="U16" s="14"/>
      <c r="V16" s="14"/>
      <c r="W16" s="14">
        <v>15</v>
      </c>
      <c r="X16" s="14">
        <v>5</v>
      </c>
      <c r="Y16" s="14">
        <v>30</v>
      </c>
      <c r="Z16" s="14"/>
      <c r="AA16" s="14">
        <v>15</v>
      </c>
      <c r="AB16" s="14">
        <v>5</v>
      </c>
      <c r="AC16" s="14">
        <v>30</v>
      </c>
      <c r="AD16" s="14"/>
      <c r="AE16" s="14"/>
      <c r="AF16" s="14">
        <v>2</v>
      </c>
      <c r="AG16" s="14">
        <v>2</v>
      </c>
      <c r="AH16" s="14">
        <v>2</v>
      </c>
      <c r="AI16" s="13">
        <v>4</v>
      </c>
      <c r="AJ16" s="13"/>
      <c r="AK16" s="13"/>
    </row>
    <row r="17" spans="1:37" ht="29.25" customHeight="1">
      <c r="A17" s="51" t="s">
        <v>49</v>
      </c>
      <c r="B17" s="10" t="s">
        <v>50</v>
      </c>
      <c r="C17" s="39" t="s">
        <v>45</v>
      </c>
      <c r="D17" s="15">
        <f t="shared" si="4"/>
        <v>30</v>
      </c>
      <c r="E17" s="15">
        <f t="shared" si="5"/>
        <v>30</v>
      </c>
      <c r="F17" s="15">
        <f t="shared" si="6"/>
        <v>0</v>
      </c>
      <c r="G17" s="15">
        <f t="shared" si="6"/>
        <v>30</v>
      </c>
      <c r="H17" s="47">
        <v>30</v>
      </c>
      <c r="I17" s="47"/>
      <c r="J17" s="47"/>
      <c r="K17" s="47"/>
      <c r="L17" s="15">
        <f t="shared" si="7"/>
        <v>0</v>
      </c>
      <c r="M17" s="15">
        <f t="shared" si="7"/>
        <v>0</v>
      </c>
      <c r="N17" s="13"/>
      <c r="O17" s="13"/>
      <c r="P17" s="13"/>
      <c r="Q17" s="13"/>
      <c r="R17" s="14"/>
      <c r="S17" s="14"/>
      <c r="T17" s="14"/>
      <c r="U17" s="14"/>
      <c r="V17" s="14"/>
      <c r="W17" s="14">
        <v>30</v>
      </c>
      <c r="X17" s="14"/>
      <c r="Y17" s="14"/>
      <c r="Z17" s="14"/>
      <c r="AA17" s="14"/>
      <c r="AB17" s="14"/>
      <c r="AC17" s="14"/>
      <c r="AD17" s="14"/>
      <c r="AE17" s="14"/>
      <c r="AF17" s="14">
        <v>1</v>
      </c>
      <c r="AG17" s="14"/>
      <c r="AH17" s="14">
        <v>1</v>
      </c>
      <c r="AI17" s="13">
        <v>1</v>
      </c>
      <c r="AJ17" s="13"/>
      <c r="AK17" s="13"/>
    </row>
    <row r="18" spans="1:37" s="8" customFormat="1" ht="43.5" customHeight="1">
      <c r="A18" s="43" t="s">
        <v>51</v>
      </c>
      <c r="B18" s="9" t="s">
        <v>52</v>
      </c>
      <c r="C18" s="45"/>
      <c r="D18" s="40">
        <f>SUM(D19:D26)</f>
        <v>1020</v>
      </c>
      <c r="E18" s="40">
        <f aca="true" t="shared" si="8" ref="E18:AK18">SUM(E19:E26)</f>
        <v>410</v>
      </c>
      <c r="F18" s="40">
        <f t="shared" si="8"/>
        <v>105</v>
      </c>
      <c r="G18" s="40">
        <f t="shared" si="8"/>
        <v>225</v>
      </c>
      <c r="H18" s="40">
        <f t="shared" si="8"/>
        <v>30</v>
      </c>
      <c r="I18" s="40">
        <f t="shared" si="8"/>
        <v>0</v>
      </c>
      <c r="J18" s="40">
        <f t="shared" si="8"/>
        <v>195</v>
      </c>
      <c r="K18" s="40">
        <f t="shared" si="8"/>
        <v>0</v>
      </c>
      <c r="L18" s="40">
        <f t="shared" si="8"/>
        <v>80</v>
      </c>
      <c r="M18" s="40">
        <f t="shared" si="8"/>
        <v>610</v>
      </c>
      <c r="N18" s="40">
        <f t="shared" si="8"/>
        <v>30</v>
      </c>
      <c r="O18" s="40">
        <f t="shared" si="8"/>
        <v>75</v>
      </c>
      <c r="P18" s="40">
        <f t="shared" si="8"/>
        <v>25</v>
      </c>
      <c r="Q18" s="40">
        <f t="shared" si="8"/>
        <v>90</v>
      </c>
      <c r="R18" s="40">
        <f t="shared" si="8"/>
        <v>30</v>
      </c>
      <c r="S18" s="40">
        <f t="shared" si="8"/>
        <v>45</v>
      </c>
      <c r="T18" s="40">
        <f t="shared" si="8"/>
        <v>10</v>
      </c>
      <c r="U18" s="40">
        <f t="shared" si="8"/>
        <v>130</v>
      </c>
      <c r="V18" s="40">
        <f t="shared" si="8"/>
        <v>45</v>
      </c>
      <c r="W18" s="40">
        <f t="shared" si="8"/>
        <v>45</v>
      </c>
      <c r="X18" s="40">
        <f t="shared" si="8"/>
        <v>10</v>
      </c>
      <c r="Y18" s="40">
        <f t="shared" si="8"/>
        <v>200</v>
      </c>
      <c r="Z18" s="40">
        <f t="shared" si="8"/>
        <v>0</v>
      </c>
      <c r="AA18" s="40">
        <f t="shared" si="8"/>
        <v>60</v>
      </c>
      <c r="AB18" s="40">
        <f t="shared" si="8"/>
        <v>35</v>
      </c>
      <c r="AC18" s="40">
        <f t="shared" si="8"/>
        <v>190</v>
      </c>
      <c r="AD18" s="40">
        <f t="shared" si="8"/>
        <v>9</v>
      </c>
      <c r="AE18" s="40">
        <f t="shared" si="8"/>
        <v>8</v>
      </c>
      <c r="AF18" s="40">
        <f t="shared" si="8"/>
        <v>11</v>
      </c>
      <c r="AG18" s="40">
        <f t="shared" si="8"/>
        <v>11</v>
      </c>
      <c r="AH18" s="40">
        <f t="shared" si="8"/>
        <v>16</v>
      </c>
      <c r="AI18" s="40">
        <f t="shared" si="8"/>
        <v>39</v>
      </c>
      <c r="AJ18" s="40">
        <f t="shared" si="8"/>
        <v>0</v>
      </c>
      <c r="AK18" s="40">
        <f t="shared" si="8"/>
        <v>34</v>
      </c>
    </row>
    <row r="19" spans="1:37" ht="34.5" customHeight="1">
      <c r="A19" s="46" t="s">
        <v>33</v>
      </c>
      <c r="B19" s="10" t="s">
        <v>53</v>
      </c>
      <c r="C19" s="39" t="s">
        <v>80</v>
      </c>
      <c r="D19" s="15">
        <f aca="true" t="shared" si="9" ref="D19:D26">SUM(E19,M19)</f>
        <v>50</v>
      </c>
      <c r="E19" s="15">
        <f aca="true" t="shared" si="10" ref="E19:E26">SUM(F19,G19,L19)</f>
        <v>30</v>
      </c>
      <c r="F19" s="15">
        <f aca="true" t="shared" si="11" ref="F19:G26">SUM(N19,R19,V19,Z19)</f>
        <v>30</v>
      </c>
      <c r="G19" s="15">
        <f t="shared" si="11"/>
        <v>0</v>
      </c>
      <c r="H19" s="47"/>
      <c r="I19" s="47"/>
      <c r="J19" s="47"/>
      <c r="K19" s="47"/>
      <c r="L19" s="15">
        <f aca="true" t="shared" si="12" ref="L19:M26">SUM(P19,T19,X19,AB19)</f>
        <v>0</v>
      </c>
      <c r="M19" s="15">
        <f t="shared" si="12"/>
        <v>20</v>
      </c>
      <c r="N19" s="13"/>
      <c r="O19" s="13"/>
      <c r="P19" s="13"/>
      <c r="Q19" s="13"/>
      <c r="R19" s="13">
        <v>15</v>
      </c>
      <c r="S19" s="13"/>
      <c r="T19" s="13"/>
      <c r="U19" s="13">
        <v>10</v>
      </c>
      <c r="V19" s="13">
        <v>15</v>
      </c>
      <c r="W19" s="13"/>
      <c r="X19" s="13"/>
      <c r="Y19" s="13">
        <v>10</v>
      </c>
      <c r="Z19" s="13"/>
      <c r="AA19" s="13"/>
      <c r="AB19" s="13"/>
      <c r="AC19" s="13"/>
      <c r="AD19" s="13"/>
      <c r="AE19" s="13">
        <v>1</v>
      </c>
      <c r="AF19" s="13">
        <v>1</v>
      </c>
      <c r="AG19" s="13"/>
      <c r="AH19" s="13">
        <v>1</v>
      </c>
      <c r="AI19" s="13">
        <v>2</v>
      </c>
      <c r="AJ19" s="13"/>
      <c r="AK19" s="13"/>
    </row>
    <row r="20" spans="1:37" ht="30.75" customHeight="1">
      <c r="A20" s="46" t="s">
        <v>36</v>
      </c>
      <c r="B20" s="10" t="s">
        <v>54</v>
      </c>
      <c r="C20" s="39" t="s">
        <v>81</v>
      </c>
      <c r="D20" s="15">
        <f t="shared" si="9"/>
        <v>50</v>
      </c>
      <c r="E20" s="15">
        <f t="shared" si="10"/>
        <v>30</v>
      </c>
      <c r="F20" s="15">
        <f t="shared" si="11"/>
        <v>30</v>
      </c>
      <c r="G20" s="15">
        <f t="shared" si="11"/>
        <v>0</v>
      </c>
      <c r="H20" s="47"/>
      <c r="I20" s="47"/>
      <c r="J20" s="47"/>
      <c r="K20" s="47"/>
      <c r="L20" s="15">
        <f t="shared" si="12"/>
        <v>0</v>
      </c>
      <c r="M20" s="15">
        <f t="shared" si="12"/>
        <v>20</v>
      </c>
      <c r="N20" s="13">
        <v>15</v>
      </c>
      <c r="O20" s="13"/>
      <c r="P20" s="13"/>
      <c r="Q20" s="13">
        <v>10</v>
      </c>
      <c r="R20" s="13">
        <v>15</v>
      </c>
      <c r="S20" s="13"/>
      <c r="T20" s="13"/>
      <c r="U20" s="13">
        <v>10</v>
      </c>
      <c r="V20" s="13"/>
      <c r="W20" s="13"/>
      <c r="X20" s="13"/>
      <c r="Y20" s="13"/>
      <c r="Z20" s="13"/>
      <c r="AA20" s="13"/>
      <c r="AB20" s="13"/>
      <c r="AC20" s="13"/>
      <c r="AD20" s="13">
        <v>1</v>
      </c>
      <c r="AE20" s="13">
        <v>1</v>
      </c>
      <c r="AF20" s="13"/>
      <c r="AG20" s="13"/>
      <c r="AH20" s="13">
        <v>1</v>
      </c>
      <c r="AI20" s="13">
        <v>2</v>
      </c>
      <c r="AJ20" s="13"/>
      <c r="AK20" s="13"/>
    </row>
    <row r="21" spans="1:37" ht="36.75" customHeight="1">
      <c r="A21" s="46" t="s">
        <v>38</v>
      </c>
      <c r="B21" s="10" t="s">
        <v>55</v>
      </c>
      <c r="C21" s="39" t="s">
        <v>45</v>
      </c>
      <c r="D21" s="15">
        <f t="shared" si="9"/>
        <v>30</v>
      </c>
      <c r="E21" s="15">
        <f t="shared" si="10"/>
        <v>30</v>
      </c>
      <c r="F21" s="15">
        <f t="shared" si="11"/>
        <v>30</v>
      </c>
      <c r="G21" s="15">
        <f t="shared" si="11"/>
        <v>0</v>
      </c>
      <c r="H21" s="47"/>
      <c r="I21" s="47"/>
      <c r="J21" s="47"/>
      <c r="K21" s="47"/>
      <c r="L21" s="15">
        <f t="shared" si="12"/>
        <v>0</v>
      </c>
      <c r="M21" s="15">
        <f t="shared" si="12"/>
        <v>0</v>
      </c>
      <c r="N21" s="13"/>
      <c r="O21" s="13"/>
      <c r="P21" s="13"/>
      <c r="Q21" s="13"/>
      <c r="R21" s="13"/>
      <c r="S21" s="13"/>
      <c r="T21" s="13"/>
      <c r="U21" s="13"/>
      <c r="V21" s="13">
        <v>30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/>
      <c r="AH21" s="13">
        <v>1</v>
      </c>
      <c r="AI21" s="13">
        <v>1</v>
      </c>
      <c r="AJ21" s="13"/>
      <c r="AK21" s="13"/>
    </row>
    <row r="22" spans="1:37" ht="34.5" customHeight="1">
      <c r="A22" s="46" t="s">
        <v>39</v>
      </c>
      <c r="B22" s="10" t="s">
        <v>56</v>
      </c>
      <c r="C22" s="39" t="s">
        <v>37</v>
      </c>
      <c r="D22" s="15">
        <f t="shared" si="9"/>
        <v>50</v>
      </c>
      <c r="E22" s="15">
        <f t="shared" si="10"/>
        <v>20</v>
      </c>
      <c r="F22" s="15">
        <f t="shared" si="11"/>
        <v>15</v>
      </c>
      <c r="G22" s="15">
        <f t="shared" si="11"/>
        <v>0</v>
      </c>
      <c r="H22" s="47"/>
      <c r="I22" s="47"/>
      <c r="J22" s="47"/>
      <c r="K22" s="47"/>
      <c r="L22" s="15">
        <f t="shared" si="12"/>
        <v>5</v>
      </c>
      <c r="M22" s="15">
        <f t="shared" si="12"/>
        <v>30</v>
      </c>
      <c r="N22" s="13">
        <v>15</v>
      </c>
      <c r="O22" s="13"/>
      <c r="P22" s="13">
        <v>5</v>
      </c>
      <c r="Q22" s="13">
        <v>30</v>
      </c>
      <c r="R22" s="1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>
        <v>2</v>
      </c>
      <c r="AE22" s="14"/>
      <c r="AF22" s="14"/>
      <c r="AG22" s="14"/>
      <c r="AH22" s="14">
        <v>1</v>
      </c>
      <c r="AI22" s="13">
        <v>2</v>
      </c>
      <c r="AJ22" s="13"/>
      <c r="AK22" s="13">
        <v>2</v>
      </c>
    </row>
    <row r="23" spans="1:37" ht="39" customHeight="1">
      <c r="A23" s="46" t="s">
        <v>41</v>
      </c>
      <c r="B23" s="10" t="s">
        <v>90</v>
      </c>
      <c r="C23" s="39" t="s">
        <v>37</v>
      </c>
      <c r="D23" s="15">
        <f t="shared" si="9"/>
        <v>45</v>
      </c>
      <c r="E23" s="15">
        <f t="shared" si="10"/>
        <v>40</v>
      </c>
      <c r="F23" s="15">
        <f t="shared" si="11"/>
        <v>0</v>
      </c>
      <c r="G23" s="15">
        <f t="shared" si="11"/>
        <v>30</v>
      </c>
      <c r="H23" s="47">
        <v>30</v>
      </c>
      <c r="I23" s="47"/>
      <c r="J23" s="47"/>
      <c r="K23" s="47"/>
      <c r="L23" s="15">
        <f t="shared" si="12"/>
        <v>10</v>
      </c>
      <c r="M23" s="15">
        <f t="shared" si="12"/>
        <v>5</v>
      </c>
      <c r="N23" s="13"/>
      <c r="O23" s="13">
        <v>30</v>
      </c>
      <c r="P23" s="13">
        <v>10</v>
      </c>
      <c r="Q23" s="13">
        <v>5</v>
      </c>
      <c r="R23" s="13"/>
      <c r="S23" s="13"/>
      <c r="T23" s="13"/>
      <c r="U23" s="13"/>
      <c r="V23" s="14"/>
      <c r="W23" s="14"/>
      <c r="X23" s="14"/>
      <c r="Y23" s="14"/>
      <c r="Z23" s="14"/>
      <c r="AA23" s="14"/>
      <c r="AB23" s="14"/>
      <c r="AC23" s="14"/>
      <c r="AD23" s="14">
        <v>2</v>
      </c>
      <c r="AE23" s="14"/>
      <c r="AF23" s="14"/>
      <c r="AG23" s="14"/>
      <c r="AH23" s="14">
        <v>2</v>
      </c>
      <c r="AI23" s="13">
        <v>2</v>
      </c>
      <c r="AJ23" s="13"/>
      <c r="AK23" s="13">
        <v>2</v>
      </c>
    </row>
    <row r="24" spans="1:37" ht="34.5" customHeight="1">
      <c r="A24" s="46" t="s">
        <v>49</v>
      </c>
      <c r="B24" s="10" t="s">
        <v>57</v>
      </c>
      <c r="C24" s="39" t="s">
        <v>58</v>
      </c>
      <c r="D24" s="15">
        <f t="shared" si="9"/>
        <v>375</v>
      </c>
      <c r="E24" s="15">
        <f t="shared" si="10"/>
        <v>160</v>
      </c>
      <c r="F24" s="15">
        <f t="shared" si="11"/>
        <v>0</v>
      </c>
      <c r="G24" s="15">
        <f t="shared" si="11"/>
        <v>120</v>
      </c>
      <c r="H24" s="47"/>
      <c r="I24" s="47"/>
      <c r="J24" s="47">
        <v>120</v>
      </c>
      <c r="K24" s="47"/>
      <c r="L24" s="15">
        <f t="shared" si="12"/>
        <v>40</v>
      </c>
      <c r="M24" s="15">
        <f t="shared" si="12"/>
        <v>215</v>
      </c>
      <c r="N24" s="13"/>
      <c r="O24" s="13">
        <v>30</v>
      </c>
      <c r="P24" s="13">
        <v>5</v>
      </c>
      <c r="Q24" s="13">
        <v>15</v>
      </c>
      <c r="R24" s="13"/>
      <c r="S24" s="13">
        <v>30</v>
      </c>
      <c r="T24" s="13">
        <v>10</v>
      </c>
      <c r="U24" s="13">
        <v>10</v>
      </c>
      <c r="V24" s="14"/>
      <c r="W24" s="14">
        <v>30</v>
      </c>
      <c r="X24" s="14">
        <v>5</v>
      </c>
      <c r="Y24" s="14">
        <v>40</v>
      </c>
      <c r="Z24" s="14"/>
      <c r="AA24" s="14">
        <v>30</v>
      </c>
      <c r="AB24" s="14">
        <v>20</v>
      </c>
      <c r="AC24" s="14">
        <v>150</v>
      </c>
      <c r="AD24" s="14">
        <v>2</v>
      </c>
      <c r="AE24" s="14">
        <v>2</v>
      </c>
      <c r="AF24" s="14">
        <v>3</v>
      </c>
      <c r="AG24" s="14">
        <v>8</v>
      </c>
      <c r="AH24" s="14">
        <v>6</v>
      </c>
      <c r="AI24" s="13">
        <v>15</v>
      </c>
      <c r="AJ24" s="13"/>
      <c r="AK24" s="13">
        <v>15</v>
      </c>
    </row>
    <row r="25" spans="1:37" ht="36" customHeight="1">
      <c r="A25" s="46" t="s">
        <v>59</v>
      </c>
      <c r="B25" s="10" t="s">
        <v>60</v>
      </c>
      <c r="C25" s="39" t="s">
        <v>74</v>
      </c>
      <c r="D25" s="15">
        <f t="shared" si="9"/>
        <v>210</v>
      </c>
      <c r="E25" s="15">
        <f t="shared" si="10"/>
        <v>100</v>
      </c>
      <c r="F25" s="15">
        <f t="shared" si="11"/>
        <v>0</v>
      </c>
      <c r="G25" s="15">
        <f t="shared" si="11"/>
        <v>75</v>
      </c>
      <c r="H25" s="47"/>
      <c r="I25" s="47"/>
      <c r="J25" s="47">
        <v>75</v>
      </c>
      <c r="K25" s="47"/>
      <c r="L25" s="15">
        <f t="shared" si="12"/>
        <v>25</v>
      </c>
      <c r="M25" s="15">
        <f t="shared" si="12"/>
        <v>110</v>
      </c>
      <c r="N25" s="13"/>
      <c r="O25" s="13">
        <v>15</v>
      </c>
      <c r="P25" s="13">
        <v>5</v>
      </c>
      <c r="Q25" s="13">
        <v>30</v>
      </c>
      <c r="R25" s="13"/>
      <c r="S25" s="13">
        <v>15</v>
      </c>
      <c r="T25" s="13"/>
      <c r="U25" s="13">
        <v>10</v>
      </c>
      <c r="V25" s="14"/>
      <c r="W25" s="14">
        <v>15</v>
      </c>
      <c r="X25" s="14">
        <v>5</v>
      </c>
      <c r="Y25" s="14">
        <v>30</v>
      </c>
      <c r="Z25" s="14"/>
      <c r="AA25" s="14">
        <v>30</v>
      </c>
      <c r="AB25" s="14">
        <v>15</v>
      </c>
      <c r="AC25" s="14">
        <v>40</v>
      </c>
      <c r="AD25" s="14">
        <v>2</v>
      </c>
      <c r="AE25" s="14">
        <v>1</v>
      </c>
      <c r="AF25" s="14">
        <v>2</v>
      </c>
      <c r="AG25" s="14">
        <v>3</v>
      </c>
      <c r="AH25" s="14">
        <v>4</v>
      </c>
      <c r="AI25" s="13">
        <v>8</v>
      </c>
      <c r="AJ25" s="13"/>
      <c r="AK25" s="13">
        <v>8</v>
      </c>
    </row>
    <row r="26" spans="1:37" ht="32.25" customHeight="1">
      <c r="A26" s="46" t="s">
        <v>61</v>
      </c>
      <c r="B26" s="10" t="s">
        <v>62</v>
      </c>
      <c r="C26" s="39" t="s">
        <v>80</v>
      </c>
      <c r="D26" s="15">
        <f t="shared" si="9"/>
        <v>210</v>
      </c>
      <c r="E26" s="15">
        <f t="shared" si="10"/>
        <v>0</v>
      </c>
      <c r="F26" s="15">
        <f t="shared" si="11"/>
        <v>0</v>
      </c>
      <c r="G26" s="15">
        <f t="shared" si="11"/>
        <v>0</v>
      </c>
      <c r="H26" s="47"/>
      <c r="I26" s="47"/>
      <c r="J26" s="47"/>
      <c r="K26" s="47"/>
      <c r="L26" s="15">
        <f t="shared" si="12"/>
        <v>0</v>
      </c>
      <c r="M26" s="15">
        <f t="shared" si="12"/>
        <v>210</v>
      </c>
      <c r="N26" s="13"/>
      <c r="O26" s="13"/>
      <c r="P26" s="13"/>
      <c r="Q26" s="13"/>
      <c r="R26" s="13"/>
      <c r="S26" s="13"/>
      <c r="T26" s="13"/>
      <c r="U26" s="13">
        <v>90</v>
      </c>
      <c r="V26" s="14"/>
      <c r="W26" s="14"/>
      <c r="X26" s="14"/>
      <c r="Y26" s="14">
        <v>120</v>
      </c>
      <c r="Z26" s="14"/>
      <c r="AA26" s="14"/>
      <c r="AB26" s="14"/>
      <c r="AC26" s="14"/>
      <c r="AD26" s="14"/>
      <c r="AE26" s="14">
        <v>3</v>
      </c>
      <c r="AF26" s="14">
        <v>4</v>
      </c>
      <c r="AG26" s="14"/>
      <c r="AH26" s="14"/>
      <c r="AI26" s="13">
        <v>7</v>
      </c>
      <c r="AJ26" s="13"/>
      <c r="AK26" s="13">
        <v>7</v>
      </c>
    </row>
    <row r="27" spans="1:37" s="8" customFormat="1" ht="42" customHeight="1">
      <c r="A27" s="43" t="s">
        <v>86</v>
      </c>
      <c r="B27" s="9" t="s">
        <v>83</v>
      </c>
      <c r="C27" s="45"/>
      <c r="D27" s="40">
        <f aca="true" t="shared" si="13" ref="D27:AK27">SUM(D28:D35)</f>
        <v>770</v>
      </c>
      <c r="E27" s="40">
        <f t="shared" si="13"/>
        <v>430</v>
      </c>
      <c r="F27" s="40">
        <f t="shared" si="13"/>
        <v>110</v>
      </c>
      <c r="G27" s="40">
        <f t="shared" si="13"/>
        <v>240</v>
      </c>
      <c r="H27" s="40">
        <f t="shared" si="13"/>
        <v>165</v>
      </c>
      <c r="I27" s="40">
        <f t="shared" si="13"/>
        <v>75</v>
      </c>
      <c r="J27" s="40">
        <f t="shared" si="13"/>
        <v>0</v>
      </c>
      <c r="K27" s="40">
        <f t="shared" si="13"/>
        <v>0</v>
      </c>
      <c r="L27" s="40">
        <f t="shared" si="13"/>
        <v>80</v>
      </c>
      <c r="M27" s="40">
        <f t="shared" si="13"/>
        <v>340</v>
      </c>
      <c r="N27" s="40">
        <f t="shared" si="13"/>
        <v>45</v>
      </c>
      <c r="O27" s="40">
        <f t="shared" si="13"/>
        <v>45</v>
      </c>
      <c r="P27" s="40">
        <f t="shared" si="13"/>
        <v>15</v>
      </c>
      <c r="Q27" s="40">
        <f t="shared" si="13"/>
        <v>60</v>
      </c>
      <c r="R27" s="40">
        <f t="shared" si="13"/>
        <v>65</v>
      </c>
      <c r="S27" s="40">
        <f t="shared" si="13"/>
        <v>105</v>
      </c>
      <c r="T27" s="40">
        <f t="shared" si="13"/>
        <v>45</v>
      </c>
      <c r="U27" s="40">
        <f t="shared" si="13"/>
        <v>155</v>
      </c>
      <c r="V27" s="40">
        <f t="shared" si="13"/>
        <v>0</v>
      </c>
      <c r="W27" s="40">
        <f t="shared" si="13"/>
        <v>45</v>
      </c>
      <c r="X27" s="40">
        <f t="shared" si="13"/>
        <v>10</v>
      </c>
      <c r="Y27" s="40">
        <f t="shared" si="13"/>
        <v>80</v>
      </c>
      <c r="Z27" s="40">
        <f t="shared" si="13"/>
        <v>0</v>
      </c>
      <c r="AA27" s="40">
        <f t="shared" si="13"/>
        <v>45</v>
      </c>
      <c r="AB27" s="40">
        <f t="shared" si="13"/>
        <v>10</v>
      </c>
      <c r="AC27" s="40">
        <f t="shared" si="13"/>
        <v>45</v>
      </c>
      <c r="AD27" s="40">
        <f t="shared" si="13"/>
        <v>6</v>
      </c>
      <c r="AE27" s="40">
        <f t="shared" si="13"/>
        <v>14</v>
      </c>
      <c r="AF27" s="40">
        <f t="shared" si="13"/>
        <v>5</v>
      </c>
      <c r="AG27" s="40">
        <f t="shared" si="13"/>
        <v>4</v>
      </c>
      <c r="AH27" s="40">
        <f t="shared" si="13"/>
        <v>17</v>
      </c>
      <c r="AI27" s="40">
        <f t="shared" si="13"/>
        <v>29</v>
      </c>
      <c r="AJ27" s="40">
        <f t="shared" si="13"/>
        <v>0</v>
      </c>
      <c r="AK27" s="40">
        <f t="shared" si="13"/>
        <v>29</v>
      </c>
    </row>
    <row r="28" spans="1:37" ht="32.25" customHeight="1">
      <c r="A28" s="51" t="s">
        <v>33</v>
      </c>
      <c r="B28" s="12" t="s">
        <v>85</v>
      </c>
      <c r="C28" s="39" t="s">
        <v>81</v>
      </c>
      <c r="D28" s="15">
        <f aca="true" t="shared" si="14" ref="D28:D35">SUM(E28,M28)</f>
        <v>60</v>
      </c>
      <c r="E28" s="15">
        <f aca="true" t="shared" si="15" ref="E28:E35">SUM(F28,G28,L28)</f>
        <v>60</v>
      </c>
      <c r="F28" s="15">
        <f aca="true" t="shared" si="16" ref="F28:G35">SUM(N28,R28,V28,Z28)</f>
        <v>30</v>
      </c>
      <c r="G28" s="15">
        <f t="shared" si="16"/>
        <v>30</v>
      </c>
      <c r="H28" s="47"/>
      <c r="I28" s="47">
        <v>30</v>
      </c>
      <c r="J28" s="47"/>
      <c r="K28" s="47"/>
      <c r="L28" s="15">
        <f aca="true" t="shared" si="17" ref="L28:M35">SUM(P28,T28,X28,AB28)</f>
        <v>0</v>
      </c>
      <c r="M28" s="15">
        <f t="shared" si="17"/>
        <v>0</v>
      </c>
      <c r="N28" s="13">
        <v>15</v>
      </c>
      <c r="O28" s="13">
        <v>15</v>
      </c>
      <c r="P28" s="13"/>
      <c r="Q28" s="13"/>
      <c r="R28" s="14">
        <v>15</v>
      </c>
      <c r="S28" s="14">
        <v>15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1</v>
      </c>
      <c r="AE28" s="14">
        <v>1</v>
      </c>
      <c r="AF28" s="14"/>
      <c r="AG28" s="13"/>
      <c r="AH28" s="13">
        <v>2</v>
      </c>
      <c r="AI28" s="13">
        <v>2</v>
      </c>
      <c r="AJ28" s="13"/>
      <c r="AK28" s="13">
        <v>2</v>
      </c>
    </row>
    <row r="29" spans="1:37" ht="29.25" customHeight="1">
      <c r="A29" s="51" t="s">
        <v>36</v>
      </c>
      <c r="B29" s="12" t="s">
        <v>40</v>
      </c>
      <c r="C29" s="39" t="s">
        <v>81</v>
      </c>
      <c r="D29" s="15">
        <f t="shared" si="14"/>
        <v>105</v>
      </c>
      <c r="E29" s="15">
        <f t="shared" si="15"/>
        <v>75</v>
      </c>
      <c r="F29" s="15">
        <f t="shared" si="16"/>
        <v>15</v>
      </c>
      <c r="G29" s="15">
        <f t="shared" si="16"/>
        <v>45</v>
      </c>
      <c r="H29" s="47"/>
      <c r="I29" s="47">
        <v>45</v>
      </c>
      <c r="J29" s="47"/>
      <c r="K29" s="47"/>
      <c r="L29" s="15">
        <f t="shared" si="17"/>
        <v>15</v>
      </c>
      <c r="M29" s="15">
        <f t="shared" si="17"/>
        <v>30</v>
      </c>
      <c r="N29" s="13">
        <v>15</v>
      </c>
      <c r="O29" s="13">
        <v>15</v>
      </c>
      <c r="P29" s="13"/>
      <c r="Q29" s="13"/>
      <c r="R29" s="14"/>
      <c r="S29" s="14">
        <v>30</v>
      </c>
      <c r="T29" s="14">
        <v>15</v>
      </c>
      <c r="U29" s="14">
        <v>30</v>
      </c>
      <c r="V29" s="14"/>
      <c r="W29" s="14"/>
      <c r="X29" s="14"/>
      <c r="Y29" s="14"/>
      <c r="Z29" s="14"/>
      <c r="AA29" s="14"/>
      <c r="AB29" s="14"/>
      <c r="AC29" s="14"/>
      <c r="AD29" s="14">
        <v>1</v>
      </c>
      <c r="AE29" s="14">
        <v>3</v>
      </c>
      <c r="AF29" s="14"/>
      <c r="AG29" s="13"/>
      <c r="AH29" s="13">
        <v>3</v>
      </c>
      <c r="AI29" s="13">
        <v>4</v>
      </c>
      <c r="AJ29" s="13"/>
      <c r="AK29" s="13">
        <v>4</v>
      </c>
    </row>
    <row r="30" spans="1:37" ht="36.75" customHeight="1">
      <c r="A30" s="51" t="s">
        <v>38</v>
      </c>
      <c r="B30" s="10" t="s">
        <v>84</v>
      </c>
      <c r="C30" s="39" t="s">
        <v>81</v>
      </c>
      <c r="D30" s="15">
        <f t="shared" si="14"/>
        <v>105</v>
      </c>
      <c r="E30" s="15">
        <f t="shared" si="15"/>
        <v>75</v>
      </c>
      <c r="F30" s="15">
        <f t="shared" si="16"/>
        <v>30</v>
      </c>
      <c r="G30" s="15">
        <f t="shared" si="16"/>
        <v>30</v>
      </c>
      <c r="H30" s="47">
        <v>30</v>
      </c>
      <c r="I30" s="47"/>
      <c r="J30" s="47"/>
      <c r="K30" s="47"/>
      <c r="L30" s="15">
        <f t="shared" si="17"/>
        <v>15</v>
      </c>
      <c r="M30" s="15">
        <f t="shared" si="17"/>
        <v>30</v>
      </c>
      <c r="N30" s="13">
        <v>15</v>
      </c>
      <c r="O30" s="13">
        <v>15</v>
      </c>
      <c r="P30" s="13">
        <v>15</v>
      </c>
      <c r="Q30" s="13">
        <v>30</v>
      </c>
      <c r="R30" s="14">
        <v>15</v>
      </c>
      <c r="S30" s="14">
        <v>15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3</v>
      </c>
      <c r="AE30" s="14">
        <v>1</v>
      </c>
      <c r="AF30" s="14"/>
      <c r="AG30" s="13"/>
      <c r="AH30" s="13">
        <v>3</v>
      </c>
      <c r="AI30" s="13">
        <v>4</v>
      </c>
      <c r="AJ30" s="13"/>
      <c r="AK30" s="13">
        <v>4</v>
      </c>
    </row>
    <row r="31" spans="1:37" ht="30" customHeight="1">
      <c r="A31" s="51" t="s">
        <v>39</v>
      </c>
      <c r="B31" s="10" t="s">
        <v>152</v>
      </c>
      <c r="C31" s="39" t="s">
        <v>47</v>
      </c>
      <c r="D31" s="15">
        <f t="shared" si="14"/>
        <v>100</v>
      </c>
      <c r="E31" s="15">
        <f t="shared" si="15"/>
        <v>60</v>
      </c>
      <c r="F31" s="15">
        <f t="shared" si="16"/>
        <v>30</v>
      </c>
      <c r="G31" s="15">
        <f t="shared" si="16"/>
        <v>15</v>
      </c>
      <c r="H31" s="47">
        <v>15</v>
      </c>
      <c r="I31" s="47"/>
      <c r="J31" s="47"/>
      <c r="K31" s="47"/>
      <c r="L31" s="15">
        <f t="shared" si="17"/>
        <v>15</v>
      </c>
      <c r="M31" s="15">
        <f t="shared" si="17"/>
        <v>40</v>
      </c>
      <c r="N31" s="13"/>
      <c r="O31" s="13"/>
      <c r="P31" s="13"/>
      <c r="Q31" s="13"/>
      <c r="R31" s="14">
        <v>30</v>
      </c>
      <c r="S31" s="14">
        <v>15</v>
      </c>
      <c r="T31" s="14">
        <v>15</v>
      </c>
      <c r="U31" s="14">
        <v>40</v>
      </c>
      <c r="V31" s="14"/>
      <c r="W31" s="14"/>
      <c r="X31" s="14"/>
      <c r="Y31" s="14"/>
      <c r="Z31" s="14"/>
      <c r="AA31" s="14"/>
      <c r="AB31" s="14"/>
      <c r="AC31" s="14"/>
      <c r="AD31" s="14"/>
      <c r="AE31" s="14">
        <v>4</v>
      </c>
      <c r="AF31" s="14"/>
      <c r="AG31" s="13"/>
      <c r="AH31" s="13">
        <v>2</v>
      </c>
      <c r="AI31" s="13">
        <v>4</v>
      </c>
      <c r="AJ31" s="13"/>
      <c r="AK31" s="13">
        <v>4</v>
      </c>
    </row>
    <row r="32" spans="1:37" ht="37.5" customHeight="1">
      <c r="A32" s="51" t="s">
        <v>41</v>
      </c>
      <c r="B32" s="10" t="s">
        <v>153</v>
      </c>
      <c r="C32" s="39" t="s">
        <v>58</v>
      </c>
      <c r="D32" s="15">
        <f t="shared" si="14"/>
        <v>225</v>
      </c>
      <c r="E32" s="15">
        <f t="shared" si="15"/>
        <v>150</v>
      </c>
      <c r="F32" s="15">
        <f t="shared" si="16"/>
        <v>0</v>
      </c>
      <c r="G32" s="15">
        <f t="shared" si="16"/>
        <v>120</v>
      </c>
      <c r="H32" s="47">
        <v>120</v>
      </c>
      <c r="I32" s="47"/>
      <c r="J32" s="47"/>
      <c r="K32" s="47"/>
      <c r="L32" s="15">
        <f t="shared" si="17"/>
        <v>30</v>
      </c>
      <c r="M32" s="15">
        <f t="shared" si="17"/>
        <v>75</v>
      </c>
      <c r="N32" s="13"/>
      <c r="O32" s="13"/>
      <c r="P32" s="13"/>
      <c r="Q32" s="13"/>
      <c r="R32" s="14"/>
      <c r="S32" s="14">
        <v>30</v>
      </c>
      <c r="T32" s="14">
        <v>10</v>
      </c>
      <c r="U32" s="14">
        <v>10</v>
      </c>
      <c r="V32" s="14"/>
      <c r="W32" s="14">
        <v>45</v>
      </c>
      <c r="X32" s="14">
        <v>10</v>
      </c>
      <c r="Y32" s="14">
        <v>20</v>
      </c>
      <c r="Z32" s="14"/>
      <c r="AA32" s="14">
        <v>45</v>
      </c>
      <c r="AB32" s="14">
        <v>10</v>
      </c>
      <c r="AC32" s="14">
        <v>45</v>
      </c>
      <c r="AD32" s="14"/>
      <c r="AE32" s="14">
        <v>2</v>
      </c>
      <c r="AF32" s="14">
        <v>3</v>
      </c>
      <c r="AG32" s="13">
        <v>4</v>
      </c>
      <c r="AH32" s="13">
        <v>6</v>
      </c>
      <c r="AI32" s="13">
        <v>9</v>
      </c>
      <c r="AJ32" s="13"/>
      <c r="AK32" s="13">
        <v>9</v>
      </c>
    </row>
    <row r="33" spans="1:37" ht="38.25" customHeight="1">
      <c r="A33" s="46" t="s">
        <v>49</v>
      </c>
      <c r="B33" s="10" t="s">
        <v>65</v>
      </c>
      <c r="C33" s="39" t="s">
        <v>47</v>
      </c>
      <c r="D33" s="15">
        <f t="shared" si="14"/>
        <v>25</v>
      </c>
      <c r="E33" s="15">
        <f t="shared" si="15"/>
        <v>10</v>
      </c>
      <c r="F33" s="15">
        <f t="shared" si="16"/>
        <v>5</v>
      </c>
      <c r="G33" s="15">
        <f t="shared" si="16"/>
        <v>0</v>
      </c>
      <c r="H33" s="47"/>
      <c r="I33" s="47"/>
      <c r="J33" s="47"/>
      <c r="K33" s="47"/>
      <c r="L33" s="15">
        <f t="shared" si="17"/>
        <v>5</v>
      </c>
      <c r="M33" s="15">
        <f t="shared" si="17"/>
        <v>15</v>
      </c>
      <c r="N33" s="13"/>
      <c r="O33" s="13"/>
      <c r="P33" s="13"/>
      <c r="Q33" s="13"/>
      <c r="R33" s="14">
        <v>5</v>
      </c>
      <c r="S33" s="14"/>
      <c r="T33" s="14">
        <v>5</v>
      </c>
      <c r="U33" s="14">
        <v>15</v>
      </c>
      <c r="V33" s="14"/>
      <c r="W33" s="14"/>
      <c r="X33" s="14"/>
      <c r="Y33" s="14"/>
      <c r="Z33" s="14"/>
      <c r="AA33" s="14"/>
      <c r="AB33" s="14"/>
      <c r="AC33" s="14"/>
      <c r="AD33" s="14"/>
      <c r="AE33" s="14">
        <v>1</v>
      </c>
      <c r="AF33" s="14"/>
      <c r="AG33" s="13"/>
      <c r="AH33" s="13">
        <v>1</v>
      </c>
      <c r="AI33" s="13">
        <v>1</v>
      </c>
      <c r="AJ33" s="13"/>
      <c r="AK33" s="13">
        <v>1</v>
      </c>
    </row>
    <row r="34" spans="1:37" ht="33.75" customHeight="1">
      <c r="A34" s="46" t="s">
        <v>59</v>
      </c>
      <c r="B34" s="10" t="s">
        <v>66</v>
      </c>
      <c r="C34" s="39" t="s">
        <v>37</v>
      </c>
      <c r="D34" s="15">
        <f t="shared" si="14"/>
        <v>30</v>
      </c>
      <c r="E34" s="15">
        <f t="shared" si="15"/>
        <v>0</v>
      </c>
      <c r="F34" s="15">
        <f t="shared" si="16"/>
        <v>0</v>
      </c>
      <c r="G34" s="15">
        <f t="shared" si="16"/>
        <v>0</v>
      </c>
      <c r="H34" s="47"/>
      <c r="I34" s="47"/>
      <c r="J34" s="47"/>
      <c r="K34" s="47"/>
      <c r="L34" s="15">
        <f t="shared" si="17"/>
        <v>0</v>
      </c>
      <c r="M34" s="15">
        <f t="shared" si="17"/>
        <v>30</v>
      </c>
      <c r="N34" s="13"/>
      <c r="O34" s="13"/>
      <c r="P34" s="13"/>
      <c r="Q34" s="13">
        <v>30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3"/>
      <c r="AH34" s="13"/>
      <c r="AI34" s="13">
        <v>1</v>
      </c>
      <c r="AJ34" s="13"/>
      <c r="AK34" s="13">
        <v>1</v>
      </c>
    </row>
    <row r="35" spans="1:37" ht="31.5" customHeight="1">
      <c r="A35" s="46" t="s">
        <v>61</v>
      </c>
      <c r="B35" s="10" t="s">
        <v>93</v>
      </c>
      <c r="C35" s="39" t="s">
        <v>67</v>
      </c>
      <c r="D35" s="15">
        <f t="shared" si="14"/>
        <v>120</v>
      </c>
      <c r="E35" s="15">
        <f t="shared" si="15"/>
        <v>0</v>
      </c>
      <c r="F35" s="15">
        <f t="shared" si="16"/>
        <v>0</v>
      </c>
      <c r="G35" s="15">
        <f t="shared" si="16"/>
        <v>0</v>
      </c>
      <c r="H35" s="47"/>
      <c r="I35" s="47"/>
      <c r="J35" s="47"/>
      <c r="K35" s="47"/>
      <c r="L35" s="15">
        <f t="shared" si="17"/>
        <v>0</v>
      </c>
      <c r="M35" s="15">
        <f t="shared" si="17"/>
        <v>120</v>
      </c>
      <c r="N35" s="13"/>
      <c r="O35" s="13"/>
      <c r="P35" s="13"/>
      <c r="Q35" s="13"/>
      <c r="R35" s="13"/>
      <c r="S35" s="13"/>
      <c r="T35" s="13"/>
      <c r="U35" s="13">
        <v>60</v>
      </c>
      <c r="V35" s="13"/>
      <c r="W35" s="13"/>
      <c r="X35" s="13"/>
      <c r="Y35" s="13">
        <v>60</v>
      </c>
      <c r="Z35" s="13"/>
      <c r="AA35" s="13"/>
      <c r="AB35" s="13"/>
      <c r="AC35" s="13"/>
      <c r="AD35" s="13"/>
      <c r="AE35" s="13">
        <v>2</v>
      </c>
      <c r="AF35" s="13">
        <v>2</v>
      </c>
      <c r="AG35" s="13"/>
      <c r="AH35" s="13"/>
      <c r="AI35" s="13">
        <v>4</v>
      </c>
      <c r="AJ35" s="13"/>
      <c r="AK35" s="13">
        <v>4</v>
      </c>
    </row>
    <row r="36" spans="1:37" s="8" customFormat="1" ht="42" customHeight="1">
      <c r="A36" s="43" t="s">
        <v>87</v>
      </c>
      <c r="B36" s="9" t="s">
        <v>100</v>
      </c>
      <c r="C36" s="45"/>
      <c r="D36" s="40">
        <f>SUM(D37:D44)</f>
        <v>750</v>
      </c>
      <c r="E36" s="40">
        <f aca="true" t="shared" si="18" ref="E36:AK36">SUM(E37:E44)</f>
        <v>285</v>
      </c>
      <c r="F36" s="40">
        <f t="shared" si="18"/>
        <v>45</v>
      </c>
      <c r="G36" s="40">
        <f t="shared" si="18"/>
        <v>165</v>
      </c>
      <c r="H36" s="40">
        <f t="shared" si="18"/>
        <v>15</v>
      </c>
      <c r="I36" s="40">
        <f t="shared" si="18"/>
        <v>150</v>
      </c>
      <c r="J36" s="40">
        <f t="shared" si="18"/>
        <v>0</v>
      </c>
      <c r="K36" s="40">
        <f t="shared" si="18"/>
        <v>0</v>
      </c>
      <c r="L36" s="40">
        <f t="shared" si="18"/>
        <v>75</v>
      </c>
      <c r="M36" s="40">
        <f t="shared" si="18"/>
        <v>465</v>
      </c>
      <c r="N36" s="40">
        <f t="shared" si="18"/>
        <v>15</v>
      </c>
      <c r="O36" s="40">
        <f t="shared" si="18"/>
        <v>15</v>
      </c>
      <c r="P36" s="40">
        <f t="shared" si="18"/>
        <v>30</v>
      </c>
      <c r="Q36" s="40">
        <f t="shared" si="18"/>
        <v>95</v>
      </c>
      <c r="R36" s="40">
        <f t="shared" si="18"/>
        <v>30</v>
      </c>
      <c r="S36" s="40">
        <f t="shared" si="18"/>
        <v>45</v>
      </c>
      <c r="T36" s="40">
        <f t="shared" si="18"/>
        <v>25</v>
      </c>
      <c r="U36" s="40">
        <f t="shared" si="18"/>
        <v>260</v>
      </c>
      <c r="V36" s="40">
        <f t="shared" si="18"/>
        <v>0</v>
      </c>
      <c r="W36" s="40">
        <f t="shared" si="18"/>
        <v>45</v>
      </c>
      <c r="X36" s="40">
        <f t="shared" si="18"/>
        <v>5</v>
      </c>
      <c r="Y36" s="40">
        <f t="shared" si="18"/>
        <v>85</v>
      </c>
      <c r="Z36" s="40">
        <f t="shared" si="18"/>
        <v>0</v>
      </c>
      <c r="AA36" s="40">
        <f>SUM(AA37:AA44)</f>
        <v>60</v>
      </c>
      <c r="AB36" s="40">
        <f t="shared" si="18"/>
        <v>15</v>
      </c>
      <c r="AC36" s="40">
        <f t="shared" si="18"/>
        <v>25</v>
      </c>
      <c r="AD36" s="40">
        <f t="shared" si="18"/>
        <v>6</v>
      </c>
      <c r="AE36" s="40">
        <f t="shared" si="18"/>
        <v>14</v>
      </c>
      <c r="AF36" s="40">
        <f t="shared" si="18"/>
        <v>5</v>
      </c>
      <c r="AG36" s="40">
        <f t="shared" si="18"/>
        <v>4</v>
      </c>
      <c r="AH36" s="40">
        <f t="shared" si="18"/>
        <v>12</v>
      </c>
      <c r="AI36" s="40">
        <f t="shared" si="18"/>
        <v>29</v>
      </c>
      <c r="AJ36" s="40">
        <f t="shared" si="18"/>
        <v>0</v>
      </c>
      <c r="AK36" s="40">
        <f t="shared" si="18"/>
        <v>29</v>
      </c>
    </row>
    <row r="37" spans="1:37" ht="33" customHeight="1">
      <c r="A37" s="46" t="s">
        <v>33</v>
      </c>
      <c r="B37" s="10" t="s">
        <v>68</v>
      </c>
      <c r="C37" s="39" t="s">
        <v>37</v>
      </c>
      <c r="D37" s="15">
        <f aca="true" t="shared" si="19" ref="D37:D44">SUM(E37,M37)</f>
        <v>125</v>
      </c>
      <c r="E37" s="15">
        <f aca="true" t="shared" si="20" ref="E37:E44">SUM(F37,G37,L37)</f>
        <v>60</v>
      </c>
      <c r="F37" s="15">
        <f aca="true" t="shared" si="21" ref="F37:G44">SUM(N37,R37,V37,Z37)</f>
        <v>15</v>
      </c>
      <c r="G37" s="15">
        <f t="shared" si="21"/>
        <v>15</v>
      </c>
      <c r="H37" s="47"/>
      <c r="I37" s="47">
        <v>15</v>
      </c>
      <c r="J37" s="47"/>
      <c r="K37" s="47"/>
      <c r="L37" s="15">
        <f aca="true" t="shared" si="22" ref="L37:M44">SUM(P37,T37,X37,AB37)</f>
        <v>30</v>
      </c>
      <c r="M37" s="15">
        <f t="shared" si="22"/>
        <v>65</v>
      </c>
      <c r="N37" s="13">
        <v>15</v>
      </c>
      <c r="O37" s="13">
        <v>15</v>
      </c>
      <c r="P37" s="13">
        <v>30</v>
      </c>
      <c r="Q37" s="13">
        <v>65</v>
      </c>
      <c r="R37" s="13"/>
      <c r="S37" s="13"/>
      <c r="T37" s="13"/>
      <c r="U37" s="13"/>
      <c r="V37" s="14"/>
      <c r="W37" s="14"/>
      <c r="X37" s="14"/>
      <c r="Y37" s="14"/>
      <c r="Z37" s="14"/>
      <c r="AA37" s="14"/>
      <c r="AB37" s="14"/>
      <c r="AC37" s="14"/>
      <c r="AD37" s="14">
        <v>5</v>
      </c>
      <c r="AE37" s="14"/>
      <c r="AF37" s="14"/>
      <c r="AG37" s="14"/>
      <c r="AH37" s="13">
        <v>2</v>
      </c>
      <c r="AI37" s="13">
        <v>5</v>
      </c>
      <c r="AJ37" s="13"/>
      <c r="AK37" s="13">
        <v>5</v>
      </c>
    </row>
    <row r="38" spans="1:37" ht="34.5" customHeight="1">
      <c r="A38" s="46" t="s">
        <v>36</v>
      </c>
      <c r="B38" s="10" t="s">
        <v>63</v>
      </c>
      <c r="C38" s="39" t="s">
        <v>47</v>
      </c>
      <c r="D38" s="15">
        <f t="shared" si="19"/>
        <v>75</v>
      </c>
      <c r="E38" s="15">
        <f t="shared" si="20"/>
        <v>35</v>
      </c>
      <c r="F38" s="15">
        <f t="shared" si="21"/>
        <v>30</v>
      </c>
      <c r="G38" s="15">
        <f t="shared" si="21"/>
        <v>0</v>
      </c>
      <c r="H38" s="47"/>
      <c r="I38" s="47"/>
      <c r="J38" s="47"/>
      <c r="K38" s="47"/>
      <c r="L38" s="15">
        <f t="shared" si="22"/>
        <v>5</v>
      </c>
      <c r="M38" s="15">
        <f t="shared" si="22"/>
        <v>40</v>
      </c>
      <c r="N38" s="13"/>
      <c r="O38" s="13"/>
      <c r="P38" s="13"/>
      <c r="Q38" s="13"/>
      <c r="R38" s="13">
        <v>30</v>
      </c>
      <c r="S38" s="13"/>
      <c r="T38" s="13">
        <v>5</v>
      </c>
      <c r="U38" s="13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>
        <v>3</v>
      </c>
      <c r="AF38" s="14"/>
      <c r="AG38" s="14"/>
      <c r="AH38" s="13">
        <v>2</v>
      </c>
      <c r="AI38" s="13">
        <v>3</v>
      </c>
      <c r="AJ38" s="13"/>
      <c r="AK38" s="13">
        <v>3</v>
      </c>
    </row>
    <row r="39" spans="1:37" ht="32.25" customHeight="1">
      <c r="A39" s="46" t="s">
        <v>38</v>
      </c>
      <c r="B39" s="10" t="s">
        <v>69</v>
      </c>
      <c r="C39" s="39" t="s">
        <v>47</v>
      </c>
      <c r="D39" s="15">
        <f t="shared" si="19"/>
        <v>175</v>
      </c>
      <c r="E39" s="15">
        <f t="shared" si="20"/>
        <v>50</v>
      </c>
      <c r="F39" s="15">
        <f t="shared" si="21"/>
        <v>0</v>
      </c>
      <c r="G39" s="15">
        <f t="shared" si="21"/>
        <v>30</v>
      </c>
      <c r="H39" s="47"/>
      <c r="I39" s="47">
        <v>30</v>
      </c>
      <c r="J39" s="47"/>
      <c r="K39" s="47"/>
      <c r="L39" s="15">
        <f t="shared" si="22"/>
        <v>20</v>
      </c>
      <c r="M39" s="15">
        <f t="shared" si="22"/>
        <v>125</v>
      </c>
      <c r="N39" s="13"/>
      <c r="O39" s="13"/>
      <c r="P39" s="13"/>
      <c r="Q39" s="13"/>
      <c r="R39" s="13"/>
      <c r="S39" s="13">
        <v>30</v>
      </c>
      <c r="T39" s="13">
        <v>20</v>
      </c>
      <c r="U39" s="13">
        <v>125</v>
      </c>
      <c r="V39" s="14"/>
      <c r="W39" s="14"/>
      <c r="X39" s="14"/>
      <c r="Y39" s="14"/>
      <c r="Z39" s="14"/>
      <c r="AA39" s="14"/>
      <c r="AB39" s="14"/>
      <c r="AC39" s="14"/>
      <c r="AD39" s="14"/>
      <c r="AE39" s="14">
        <v>7</v>
      </c>
      <c r="AF39" s="14"/>
      <c r="AG39" s="14"/>
      <c r="AH39" s="13">
        <v>2</v>
      </c>
      <c r="AI39" s="13">
        <v>7</v>
      </c>
      <c r="AJ39" s="13"/>
      <c r="AK39" s="13">
        <v>7</v>
      </c>
    </row>
    <row r="40" spans="1:37" ht="36" customHeight="1">
      <c r="A40" s="46" t="s">
        <v>39</v>
      </c>
      <c r="B40" s="10" t="s">
        <v>70</v>
      </c>
      <c r="C40" s="39" t="s">
        <v>82</v>
      </c>
      <c r="D40" s="15">
        <f t="shared" si="19"/>
        <v>100</v>
      </c>
      <c r="E40" s="15">
        <f t="shared" si="20"/>
        <v>75</v>
      </c>
      <c r="F40" s="15">
        <f t="shared" si="21"/>
        <v>0</v>
      </c>
      <c r="G40" s="15">
        <f t="shared" si="21"/>
        <v>60</v>
      </c>
      <c r="H40" s="47"/>
      <c r="I40" s="47">
        <v>60</v>
      </c>
      <c r="J40" s="47"/>
      <c r="K40" s="47"/>
      <c r="L40" s="15">
        <f t="shared" si="22"/>
        <v>15</v>
      </c>
      <c r="M40" s="15">
        <f t="shared" si="22"/>
        <v>25</v>
      </c>
      <c r="N40" s="13"/>
      <c r="O40" s="13"/>
      <c r="P40" s="13"/>
      <c r="Q40" s="13"/>
      <c r="R40" s="13"/>
      <c r="S40" s="13"/>
      <c r="T40" s="13"/>
      <c r="U40" s="13"/>
      <c r="V40" s="14"/>
      <c r="W40" s="14">
        <v>30</v>
      </c>
      <c r="X40" s="14">
        <v>5</v>
      </c>
      <c r="Y40" s="14">
        <v>15</v>
      </c>
      <c r="Z40" s="14"/>
      <c r="AA40" s="14">
        <v>30</v>
      </c>
      <c r="AB40" s="14">
        <v>10</v>
      </c>
      <c r="AC40" s="14">
        <v>10</v>
      </c>
      <c r="AD40" s="14"/>
      <c r="AE40" s="14"/>
      <c r="AF40" s="14">
        <v>2</v>
      </c>
      <c r="AG40" s="14">
        <v>2</v>
      </c>
      <c r="AH40" s="13">
        <v>3</v>
      </c>
      <c r="AI40" s="13">
        <v>4</v>
      </c>
      <c r="AJ40" s="13"/>
      <c r="AK40" s="13">
        <v>4</v>
      </c>
    </row>
    <row r="41" spans="1:37" ht="32.25" customHeight="1">
      <c r="A41" s="46" t="s">
        <v>41</v>
      </c>
      <c r="B41" s="10" t="s">
        <v>71</v>
      </c>
      <c r="C41" s="39" t="s">
        <v>35</v>
      </c>
      <c r="D41" s="15">
        <f t="shared" si="19"/>
        <v>50</v>
      </c>
      <c r="E41" s="15">
        <f t="shared" si="20"/>
        <v>35</v>
      </c>
      <c r="F41" s="15">
        <f t="shared" si="21"/>
        <v>0</v>
      </c>
      <c r="G41" s="15">
        <f t="shared" si="21"/>
        <v>30</v>
      </c>
      <c r="H41" s="47"/>
      <c r="I41" s="47">
        <v>30</v>
      </c>
      <c r="J41" s="47"/>
      <c r="K41" s="47"/>
      <c r="L41" s="15">
        <f t="shared" si="22"/>
        <v>5</v>
      </c>
      <c r="M41" s="15">
        <f t="shared" si="22"/>
        <v>15</v>
      </c>
      <c r="N41" s="13"/>
      <c r="O41" s="13"/>
      <c r="P41" s="13"/>
      <c r="Q41" s="13"/>
      <c r="R41" s="13"/>
      <c r="S41" s="13"/>
      <c r="T41" s="13"/>
      <c r="U41" s="13"/>
      <c r="V41" s="14"/>
      <c r="W41" s="14"/>
      <c r="X41" s="14"/>
      <c r="Y41" s="14"/>
      <c r="Z41" s="14"/>
      <c r="AA41" s="14">
        <v>30</v>
      </c>
      <c r="AB41" s="14">
        <v>5</v>
      </c>
      <c r="AC41" s="14">
        <v>15</v>
      </c>
      <c r="AD41" s="14"/>
      <c r="AE41" s="14"/>
      <c r="AF41" s="14"/>
      <c r="AG41" s="14">
        <v>2</v>
      </c>
      <c r="AH41" s="13">
        <v>1</v>
      </c>
      <c r="AI41" s="13">
        <v>2</v>
      </c>
      <c r="AJ41" s="13"/>
      <c r="AK41" s="13">
        <v>2</v>
      </c>
    </row>
    <row r="42" spans="1:37" ht="32.25" customHeight="1">
      <c r="A42" s="46" t="s">
        <v>49</v>
      </c>
      <c r="B42" s="10" t="s">
        <v>72</v>
      </c>
      <c r="C42" s="39" t="s">
        <v>45</v>
      </c>
      <c r="D42" s="15">
        <f t="shared" si="19"/>
        <v>25</v>
      </c>
      <c r="E42" s="15">
        <f t="shared" si="20"/>
        <v>15</v>
      </c>
      <c r="F42" s="15">
        <f t="shared" si="21"/>
        <v>0</v>
      </c>
      <c r="G42" s="15">
        <f t="shared" si="21"/>
        <v>15</v>
      </c>
      <c r="H42" s="47"/>
      <c r="I42" s="47">
        <v>15</v>
      </c>
      <c r="J42" s="47"/>
      <c r="K42" s="47"/>
      <c r="L42" s="15">
        <f t="shared" si="22"/>
        <v>0</v>
      </c>
      <c r="M42" s="15">
        <f t="shared" si="22"/>
        <v>10</v>
      </c>
      <c r="N42" s="13"/>
      <c r="O42" s="13"/>
      <c r="P42" s="13"/>
      <c r="Q42" s="13"/>
      <c r="R42" s="13"/>
      <c r="S42" s="13"/>
      <c r="T42" s="14"/>
      <c r="U42" s="14"/>
      <c r="V42" s="14"/>
      <c r="W42" s="14">
        <v>15</v>
      </c>
      <c r="X42" s="14"/>
      <c r="Y42" s="14">
        <v>10</v>
      </c>
      <c r="Z42" s="14"/>
      <c r="AA42" s="14"/>
      <c r="AB42" s="14"/>
      <c r="AC42" s="14"/>
      <c r="AD42" s="14"/>
      <c r="AE42" s="14"/>
      <c r="AF42" s="14">
        <v>1</v>
      </c>
      <c r="AG42" s="14"/>
      <c r="AH42" s="13">
        <v>1</v>
      </c>
      <c r="AI42" s="13">
        <v>1</v>
      </c>
      <c r="AJ42" s="13"/>
      <c r="AK42" s="13">
        <v>1</v>
      </c>
    </row>
    <row r="43" spans="1:37" ht="30" customHeight="1">
      <c r="A43" s="46" t="s">
        <v>59</v>
      </c>
      <c r="B43" s="10" t="s">
        <v>73</v>
      </c>
      <c r="C43" s="39" t="s">
        <v>47</v>
      </c>
      <c r="D43" s="15">
        <f t="shared" si="19"/>
        <v>50</v>
      </c>
      <c r="E43" s="15">
        <f t="shared" si="20"/>
        <v>15</v>
      </c>
      <c r="F43" s="15">
        <f t="shared" si="21"/>
        <v>0</v>
      </c>
      <c r="G43" s="15">
        <f t="shared" si="21"/>
        <v>15</v>
      </c>
      <c r="H43" s="47">
        <v>15</v>
      </c>
      <c r="I43" s="47"/>
      <c r="J43" s="47"/>
      <c r="K43" s="47"/>
      <c r="L43" s="15">
        <f t="shared" si="22"/>
        <v>0</v>
      </c>
      <c r="M43" s="15">
        <f t="shared" si="22"/>
        <v>35</v>
      </c>
      <c r="N43" s="13"/>
      <c r="O43" s="13"/>
      <c r="P43" s="13"/>
      <c r="Q43" s="13"/>
      <c r="R43" s="13"/>
      <c r="S43" s="13">
        <v>15</v>
      </c>
      <c r="T43" s="14"/>
      <c r="U43" s="14">
        <v>35</v>
      </c>
      <c r="V43" s="14"/>
      <c r="W43" s="14"/>
      <c r="X43" s="14"/>
      <c r="Y43" s="14"/>
      <c r="Z43" s="14"/>
      <c r="AA43" s="14"/>
      <c r="AB43" s="14"/>
      <c r="AC43" s="14"/>
      <c r="AD43" s="14"/>
      <c r="AE43" s="14">
        <v>2</v>
      </c>
      <c r="AF43" s="14"/>
      <c r="AG43" s="14"/>
      <c r="AH43" s="13">
        <v>1</v>
      </c>
      <c r="AI43" s="13">
        <v>2</v>
      </c>
      <c r="AJ43" s="13"/>
      <c r="AK43" s="13">
        <v>2</v>
      </c>
    </row>
    <row r="44" spans="1:37" ht="38.25" customHeight="1">
      <c r="A44" s="46" t="s">
        <v>61</v>
      </c>
      <c r="B44" s="10" t="s">
        <v>92</v>
      </c>
      <c r="C44" s="39" t="s">
        <v>79</v>
      </c>
      <c r="D44" s="15">
        <f t="shared" si="19"/>
        <v>150</v>
      </c>
      <c r="E44" s="15">
        <f t="shared" si="20"/>
        <v>0</v>
      </c>
      <c r="F44" s="15">
        <f t="shared" si="21"/>
        <v>0</v>
      </c>
      <c r="G44" s="15">
        <f t="shared" si="21"/>
        <v>0</v>
      </c>
      <c r="H44" s="47"/>
      <c r="I44" s="47"/>
      <c r="J44" s="47"/>
      <c r="K44" s="47"/>
      <c r="L44" s="15">
        <f t="shared" si="22"/>
        <v>0</v>
      </c>
      <c r="M44" s="15">
        <f t="shared" si="22"/>
        <v>150</v>
      </c>
      <c r="N44" s="13"/>
      <c r="O44" s="13"/>
      <c r="P44" s="13"/>
      <c r="Q44" s="13">
        <v>30</v>
      </c>
      <c r="R44" s="13"/>
      <c r="S44" s="13"/>
      <c r="T44" s="14"/>
      <c r="U44" s="14">
        <v>60</v>
      </c>
      <c r="V44" s="14"/>
      <c r="W44" s="14"/>
      <c r="X44" s="14"/>
      <c r="Y44" s="14">
        <v>60</v>
      </c>
      <c r="Z44" s="14"/>
      <c r="AA44" s="14"/>
      <c r="AB44" s="14"/>
      <c r="AC44" s="14"/>
      <c r="AD44" s="14">
        <v>1</v>
      </c>
      <c r="AE44" s="14">
        <v>2</v>
      </c>
      <c r="AF44" s="14">
        <v>2</v>
      </c>
      <c r="AG44" s="14"/>
      <c r="AH44" s="13"/>
      <c r="AI44" s="13">
        <v>5</v>
      </c>
      <c r="AJ44" s="13"/>
      <c r="AK44" s="13">
        <v>5</v>
      </c>
    </row>
    <row r="45" spans="1:37" ht="28.5" customHeight="1">
      <c r="A45" s="58" t="s">
        <v>88</v>
      </c>
      <c r="B45" s="59"/>
      <c r="C45" s="59"/>
      <c r="D45" s="57">
        <f aca="true" t="shared" si="23" ref="D45:AK45">SUM(D8,D11,D18,D27)</f>
        <v>3095</v>
      </c>
      <c r="E45" s="57">
        <f t="shared" si="23"/>
        <v>1615</v>
      </c>
      <c r="F45" s="57">
        <f t="shared" si="23"/>
        <v>215</v>
      </c>
      <c r="G45" s="57">
        <f t="shared" si="23"/>
        <v>1110</v>
      </c>
      <c r="H45" s="57">
        <f t="shared" si="23"/>
        <v>240</v>
      </c>
      <c r="I45" s="57">
        <f t="shared" si="23"/>
        <v>675</v>
      </c>
      <c r="J45" s="57">
        <f t="shared" si="23"/>
        <v>195</v>
      </c>
      <c r="K45" s="57">
        <f t="shared" si="23"/>
        <v>0</v>
      </c>
      <c r="L45" s="57">
        <f t="shared" si="23"/>
        <v>290</v>
      </c>
      <c r="M45" s="57">
        <f t="shared" si="23"/>
        <v>1480</v>
      </c>
      <c r="N45" s="48">
        <f t="shared" si="23"/>
        <v>75</v>
      </c>
      <c r="O45" s="48">
        <f t="shared" si="23"/>
        <v>315</v>
      </c>
      <c r="P45" s="48">
        <f t="shared" si="23"/>
        <v>75</v>
      </c>
      <c r="Q45" s="48">
        <f t="shared" si="23"/>
        <v>295</v>
      </c>
      <c r="R45" s="48">
        <f t="shared" si="23"/>
        <v>95</v>
      </c>
      <c r="S45" s="48">
        <f t="shared" si="23"/>
        <v>270</v>
      </c>
      <c r="T45" s="48">
        <f t="shared" si="23"/>
        <v>70</v>
      </c>
      <c r="U45" s="48">
        <f t="shared" si="23"/>
        <v>350</v>
      </c>
      <c r="V45" s="48">
        <f t="shared" si="23"/>
        <v>45</v>
      </c>
      <c r="W45" s="48">
        <f t="shared" si="23"/>
        <v>270</v>
      </c>
      <c r="X45" s="48">
        <f t="shared" si="23"/>
        <v>50</v>
      </c>
      <c r="Y45" s="48">
        <f t="shared" si="23"/>
        <v>425</v>
      </c>
      <c r="Z45" s="48">
        <f t="shared" si="23"/>
        <v>0</v>
      </c>
      <c r="AA45" s="48">
        <f t="shared" si="23"/>
        <v>255</v>
      </c>
      <c r="AB45" s="48">
        <f t="shared" si="23"/>
        <v>95</v>
      </c>
      <c r="AC45" s="48">
        <f t="shared" si="23"/>
        <v>410</v>
      </c>
      <c r="AD45" s="48">
        <f t="shared" si="23"/>
        <v>30</v>
      </c>
      <c r="AE45" s="48">
        <f t="shared" si="23"/>
        <v>30</v>
      </c>
      <c r="AF45" s="48">
        <f t="shared" si="23"/>
        <v>30</v>
      </c>
      <c r="AG45" s="48">
        <f t="shared" si="23"/>
        <v>30</v>
      </c>
      <c r="AH45" s="57">
        <f t="shared" si="23"/>
        <v>66</v>
      </c>
      <c r="AI45" s="57">
        <f t="shared" si="23"/>
        <v>109</v>
      </c>
      <c r="AJ45" s="57">
        <f t="shared" si="23"/>
        <v>0</v>
      </c>
      <c r="AK45" s="57">
        <f t="shared" si="23"/>
        <v>108</v>
      </c>
    </row>
    <row r="46" spans="1:37" ht="28.5" customHeight="1">
      <c r="A46" s="59"/>
      <c r="B46" s="59"/>
      <c r="C46" s="5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>
        <f>SUM(N45:Q45)</f>
        <v>760</v>
      </c>
      <c r="O46" s="57"/>
      <c r="P46" s="57"/>
      <c r="Q46" s="57"/>
      <c r="R46" s="57">
        <f>SUM(R45:U45)</f>
        <v>785</v>
      </c>
      <c r="S46" s="57"/>
      <c r="T46" s="57"/>
      <c r="U46" s="57"/>
      <c r="V46" s="57">
        <f>SUM(V45:Y45)</f>
        <v>790</v>
      </c>
      <c r="W46" s="57"/>
      <c r="X46" s="57"/>
      <c r="Y46" s="57"/>
      <c r="Z46" s="57">
        <f>SUM(Z45:AC45)</f>
        <v>760</v>
      </c>
      <c r="AA46" s="57"/>
      <c r="AB46" s="57"/>
      <c r="AC46" s="57"/>
      <c r="AD46" s="57">
        <f>SUM(AD45:AG45)</f>
        <v>120</v>
      </c>
      <c r="AE46" s="57"/>
      <c r="AF46" s="57"/>
      <c r="AG46" s="57"/>
      <c r="AH46" s="57"/>
      <c r="AI46" s="57"/>
      <c r="AJ46" s="57"/>
      <c r="AK46" s="57"/>
    </row>
    <row r="47" spans="1:37" ht="28.5" customHeight="1">
      <c r="A47" s="58" t="s">
        <v>89</v>
      </c>
      <c r="B47" s="59"/>
      <c r="C47" s="59"/>
      <c r="D47" s="57">
        <f aca="true" t="shared" si="24" ref="D47:AK47">SUM(D8,D11,D18,D36)</f>
        <v>3075</v>
      </c>
      <c r="E47" s="57">
        <f t="shared" si="24"/>
        <v>1470</v>
      </c>
      <c r="F47" s="57">
        <f t="shared" si="24"/>
        <v>150</v>
      </c>
      <c r="G47" s="57">
        <f t="shared" si="24"/>
        <v>1035</v>
      </c>
      <c r="H47" s="57">
        <f t="shared" si="24"/>
        <v>90</v>
      </c>
      <c r="I47" s="57">
        <f t="shared" si="24"/>
        <v>750</v>
      </c>
      <c r="J47" s="57">
        <f t="shared" si="24"/>
        <v>195</v>
      </c>
      <c r="K47" s="57">
        <f t="shared" si="24"/>
        <v>0</v>
      </c>
      <c r="L47" s="57">
        <f t="shared" si="24"/>
        <v>285</v>
      </c>
      <c r="M47" s="57">
        <f t="shared" si="24"/>
        <v>1605</v>
      </c>
      <c r="N47" s="48">
        <f t="shared" si="24"/>
        <v>45</v>
      </c>
      <c r="O47" s="48">
        <f t="shared" si="24"/>
        <v>285</v>
      </c>
      <c r="P47" s="48">
        <f t="shared" si="24"/>
        <v>90</v>
      </c>
      <c r="Q47" s="48">
        <f t="shared" si="24"/>
        <v>330</v>
      </c>
      <c r="R47" s="48">
        <f t="shared" si="24"/>
        <v>60</v>
      </c>
      <c r="S47" s="48">
        <f t="shared" si="24"/>
        <v>210</v>
      </c>
      <c r="T47" s="48">
        <f t="shared" si="24"/>
        <v>50</v>
      </c>
      <c r="U47" s="48">
        <f t="shared" si="24"/>
        <v>455</v>
      </c>
      <c r="V47" s="48">
        <f t="shared" si="24"/>
        <v>45</v>
      </c>
      <c r="W47" s="48">
        <f t="shared" si="24"/>
        <v>270</v>
      </c>
      <c r="X47" s="48">
        <f t="shared" si="24"/>
        <v>45</v>
      </c>
      <c r="Y47" s="48">
        <f t="shared" si="24"/>
        <v>430</v>
      </c>
      <c r="Z47" s="48">
        <f t="shared" si="24"/>
        <v>0</v>
      </c>
      <c r="AA47" s="48">
        <f t="shared" si="24"/>
        <v>270</v>
      </c>
      <c r="AB47" s="48">
        <f t="shared" si="24"/>
        <v>100</v>
      </c>
      <c r="AC47" s="48">
        <f t="shared" si="24"/>
        <v>390</v>
      </c>
      <c r="AD47" s="48">
        <f t="shared" si="24"/>
        <v>30</v>
      </c>
      <c r="AE47" s="48">
        <f t="shared" si="24"/>
        <v>30</v>
      </c>
      <c r="AF47" s="48">
        <f t="shared" si="24"/>
        <v>30</v>
      </c>
      <c r="AG47" s="48">
        <f t="shared" si="24"/>
        <v>30</v>
      </c>
      <c r="AH47" s="57">
        <f t="shared" si="24"/>
        <v>61</v>
      </c>
      <c r="AI47" s="57">
        <f t="shared" si="24"/>
        <v>109</v>
      </c>
      <c r="AJ47" s="57">
        <f t="shared" si="24"/>
        <v>0</v>
      </c>
      <c r="AK47" s="57">
        <f t="shared" si="24"/>
        <v>108</v>
      </c>
    </row>
    <row r="48" spans="1:37" ht="28.5" customHeight="1">
      <c r="A48" s="59"/>
      <c r="B48" s="59"/>
      <c r="C48" s="59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>
        <f>SUM(N47:Q47)</f>
        <v>750</v>
      </c>
      <c r="O48" s="57"/>
      <c r="P48" s="57"/>
      <c r="Q48" s="57"/>
      <c r="R48" s="57">
        <f>SUM(R47:U47)</f>
        <v>775</v>
      </c>
      <c r="S48" s="57"/>
      <c r="T48" s="57"/>
      <c r="U48" s="57"/>
      <c r="V48" s="57">
        <f>SUM(V47:Y47)</f>
        <v>790</v>
      </c>
      <c r="W48" s="57"/>
      <c r="X48" s="57"/>
      <c r="Y48" s="57"/>
      <c r="Z48" s="57">
        <f>SUM(Z47:AC47)</f>
        <v>760</v>
      </c>
      <c r="AA48" s="57"/>
      <c r="AB48" s="57"/>
      <c r="AC48" s="57"/>
      <c r="AD48" s="57">
        <f>SUM(AD47:AG47)</f>
        <v>120</v>
      </c>
      <c r="AE48" s="57"/>
      <c r="AF48" s="57"/>
      <c r="AG48" s="57"/>
      <c r="AH48" s="57"/>
      <c r="AI48" s="57"/>
      <c r="AJ48" s="57"/>
      <c r="AK48" s="57"/>
    </row>
    <row r="49" ht="35.25" customHeight="1">
      <c r="B49" s="11"/>
    </row>
    <row r="50" spans="2:7" ht="35.25" customHeight="1">
      <c r="B50" s="11"/>
      <c r="G50" s="49">
        <v>0</v>
      </c>
    </row>
    <row r="51" ht="35.25" customHeight="1">
      <c r="B51" s="11"/>
    </row>
  </sheetData>
  <sheetProtection/>
  <mergeCells count="74">
    <mergeCell ref="A1:AC1"/>
    <mergeCell ref="AD1:AK1"/>
    <mergeCell ref="A4:A7"/>
    <mergeCell ref="B4:B7"/>
    <mergeCell ref="C4:C7"/>
    <mergeCell ref="D4:M4"/>
    <mergeCell ref="N4:AC4"/>
    <mergeCell ref="AD4:AK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U5"/>
    <mergeCell ref="V5:AC5"/>
    <mergeCell ref="AD5:AG5"/>
    <mergeCell ref="AH5:AK5"/>
    <mergeCell ref="N6:Q6"/>
    <mergeCell ref="R6:U6"/>
    <mergeCell ref="V6:Y6"/>
    <mergeCell ref="Z6:AC6"/>
    <mergeCell ref="AD6:AD7"/>
    <mergeCell ref="AE6:AE7"/>
    <mergeCell ref="AF6:AF7"/>
    <mergeCell ref="AG6:AG7"/>
    <mergeCell ref="AH6:AH7"/>
    <mergeCell ref="AI6:AI7"/>
    <mergeCell ref="AJ6:AJ7"/>
    <mergeCell ref="AK6:AK7"/>
    <mergeCell ref="A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AH45:AH46"/>
    <mergeCell ref="AI45:AI46"/>
    <mergeCell ref="AJ45:AJ46"/>
    <mergeCell ref="AK45:AK46"/>
    <mergeCell ref="N46:Q46"/>
    <mergeCell ref="R46:U46"/>
    <mergeCell ref="V46:Y46"/>
    <mergeCell ref="Z46:AC46"/>
    <mergeCell ref="AD46:AG46"/>
    <mergeCell ref="A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AH47:AH48"/>
    <mergeCell ref="AI47:AI48"/>
    <mergeCell ref="AJ47:AJ48"/>
    <mergeCell ref="AK47:AK48"/>
    <mergeCell ref="N48:Q48"/>
    <mergeCell ref="R48:U48"/>
    <mergeCell ref="V48:Y48"/>
    <mergeCell ref="Z48:AC48"/>
    <mergeCell ref="AD48:AG48"/>
  </mergeCells>
  <printOptions/>
  <pageMargins left="0" right="0" top="0.1968503937007874" bottom="0" header="0.5118110236220472" footer="0.5118110236220472"/>
  <pageSetup fitToHeight="0" horizontalDpi="600" verticalDpi="600" orientation="landscape" paperSize="9" scale="25" r:id="rId1"/>
  <headerFooter alignWithMargins="0"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artur.zimny</cp:lastModifiedBy>
  <cp:lastPrinted>2019-04-11T10:00:41Z</cp:lastPrinted>
  <dcterms:created xsi:type="dcterms:W3CDTF">2017-03-14T21:36:07Z</dcterms:created>
  <dcterms:modified xsi:type="dcterms:W3CDTF">2019-05-15T16:14:25Z</dcterms:modified>
  <cp:category/>
  <cp:version/>
  <cp:contentType/>
  <cp:contentStatus/>
</cp:coreProperties>
</file>