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79" activeTab="0"/>
  </bookViews>
  <sheets>
    <sheet name="zalacznik_nr_1" sheetId="1" r:id="rId1"/>
    <sheet name="zalacznik_nr_2" sheetId="2" r:id="rId2"/>
    <sheet name="zalacznik_nr_3" sheetId="3" r:id="rId3"/>
  </sheets>
  <definedNames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<sst xmlns="http://schemas.openxmlformats.org/spreadsheetml/2006/main" count="763" uniqueCount="233">
  <si>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</si>
  <si>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</si>
  <si>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</si>
  <si>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</si>
  <si>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</si>
  <si>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</si>
  <si>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</si>
  <si>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</si>
  <si>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</si>
  <si>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</si>
  <si>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</si>
  <si>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</si>
  <si>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</si>
  <si>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</si>
  <si>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</si>
  <si>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</si>
  <si>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</si>
  <si>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</si>
  <si>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</si>
  <si>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</si>
  <si>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</si>
  <si>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</si>
  <si>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</si>
  <si>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</si>
  <si>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</si>
  <si>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</si>
  <si>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</si>
  <si>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Zarządzanie projektami</t>
  </si>
  <si>
    <t>Praktyki zawodowe*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</si>
  <si>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</si>
  <si>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</si>
  <si>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</si>
  <si>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</si>
  <si>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</si>
  <si>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</si>
  <si>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</si>
  <si>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</si>
  <si>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</si>
  <si>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</si>
  <si>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</si>
  <si>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</si>
  <si>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</si>
  <si>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</si>
  <si>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</si>
  <si>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</si>
  <si>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</si>
  <si>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</si>
  <si>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</si>
  <si>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</si>
  <si>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</si>
  <si>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</si>
  <si>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</si>
  <si>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</si>
  <si>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</si>
  <si>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</si>
  <si>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</si>
  <si>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</si>
  <si>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</si>
  <si>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</si>
  <si>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</si>
  <si>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do wyboru</t>
  </si>
  <si>
    <t>w</t>
  </si>
  <si>
    <t>zp</t>
  </si>
  <si>
    <t>@</t>
  </si>
  <si>
    <t>pw</t>
  </si>
  <si>
    <t>A.</t>
  </si>
  <si>
    <t>Metody i techniki studiowania</t>
  </si>
  <si>
    <t>Wychowanie fizyczne</t>
  </si>
  <si>
    <t>Ochrona własności intelektualnych</t>
  </si>
  <si>
    <t>Programy użytkowe</t>
  </si>
  <si>
    <t>Podstawy fizyki</t>
  </si>
  <si>
    <t>Problemy społeczne i zawodowe informatyki</t>
  </si>
  <si>
    <t>Analiza matematyczna</t>
  </si>
  <si>
    <t>Algebra liniowa z geometrią analityczną</t>
  </si>
  <si>
    <t>Metody probabilistyczne i statystyka</t>
  </si>
  <si>
    <t>Logika i teoria mnogości</t>
  </si>
  <si>
    <t>Podstawy techniki cyfrowej</t>
  </si>
  <si>
    <t>Matematyka dyskretna</t>
  </si>
  <si>
    <t>Systemy operacyjne</t>
  </si>
  <si>
    <t>Bazy Danych</t>
  </si>
  <si>
    <t>Grafika komputerowa</t>
  </si>
  <si>
    <t>Elementy sztucznej inteligencji</t>
  </si>
  <si>
    <t>Wstęp do programowania</t>
  </si>
  <si>
    <t>Algorytmy i struktury danych</t>
  </si>
  <si>
    <t>Języki i paradygmaty programowania</t>
  </si>
  <si>
    <t>Programowanie obiektowe</t>
  </si>
  <si>
    <t>Inżynieria oprogramowania</t>
  </si>
  <si>
    <t>Sieci komputerowe</t>
  </si>
  <si>
    <t>Przetwarzanie sygnałów</t>
  </si>
  <si>
    <t>Aplikacje www</t>
  </si>
  <si>
    <t>Podstawy elektrotechniki i miernictwa</t>
  </si>
  <si>
    <t>Architektura komputerów</t>
  </si>
  <si>
    <t>Systemy wbudowane</t>
  </si>
  <si>
    <t>Bezpieczeństwo systemów komputerowych</t>
  </si>
  <si>
    <t>Administrowanie systemami środowiska Windows</t>
  </si>
  <si>
    <t>Komunikacja człowiek-komputer</t>
  </si>
  <si>
    <t>18.</t>
  </si>
  <si>
    <t>19.</t>
  </si>
  <si>
    <t>20.</t>
  </si>
  <si>
    <t>21.</t>
  </si>
  <si>
    <t>22.</t>
  </si>
  <si>
    <t xml:space="preserve">Usługi webowe </t>
  </si>
  <si>
    <t xml:space="preserve">Tworzenie aplikacji bazodanowych </t>
  </si>
  <si>
    <t xml:space="preserve">Programowanie gier mobilnych </t>
  </si>
  <si>
    <t xml:space="preserve">Gry w HTML </t>
  </si>
  <si>
    <t xml:space="preserve">Technologie mobilne </t>
  </si>
  <si>
    <t xml:space="preserve">Technologie prezentacji multimedialnych </t>
  </si>
  <si>
    <t>MODUŁ KSZTAŁCENIA SPECJALNOŚCIOWEGO (BSI)*</t>
  </si>
  <si>
    <t>Technologie LAN i WAN</t>
  </si>
  <si>
    <t>Wirtualne sieci prywatne - infrastruktura i bezpieczeństwo</t>
  </si>
  <si>
    <t>Nowoczesne sieci komputerowe</t>
  </si>
  <si>
    <t>Technologie sieci bezprzewodowych</t>
  </si>
  <si>
    <t>Ataki i wykrywanie włamań w sieciach</t>
  </si>
  <si>
    <t>Inteligentne systemy przeciw atakom sieciowym</t>
  </si>
  <si>
    <t>ZO1</t>
  </si>
  <si>
    <t>ZO2</t>
  </si>
  <si>
    <t>ZO3</t>
  </si>
  <si>
    <t>ZO4</t>
  </si>
  <si>
    <t>ZO5</t>
  </si>
  <si>
    <t>ZO6</t>
  </si>
  <si>
    <t>E1</t>
  </si>
  <si>
    <t>E2</t>
  </si>
  <si>
    <t>E4</t>
  </si>
  <si>
    <t>E3</t>
  </si>
  <si>
    <t>E5</t>
  </si>
  <si>
    <t>Suma dla specjalności BSI (Bezpieczeństwo sieci informatycznych)</t>
  </si>
  <si>
    <t>MODUŁ KSZTAŁCENIA SPECJALNOŚCIOWEGO (TIM)*</t>
  </si>
  <si>
    <t>Suma dla specjalności TIM (Technologie internetowe i mobilne)</t>
  </si>
  <si>
    <t>Język angielski</t>
  </si>
  <si>
    <t>E/4</t>
  </si>
  <si>
    <t>23.</t>
  </si>
  <si>
    <t>ZO/5,6</t>
  </si>
  <si>
    <t>English for Computer Science</t>
  </si>
  <si>
    <t>ZAL1,2</t>
  </si>
  <si>
    <t>Pierwsza pomoc przedmedyczna</t>
  </si>
  <si>
    <t>zajęcia z bezpośrednim udziałem</t>
  </si>
  <si>
    <t>zajęcia kształtujące umiejętności praktyczne</t>
  </si>
  <si>
    <t>zajęcia z dziedziny nauk hum. lub społ.</t>
  </si>
  <si>
    <t>Synteza wiedzy i umiejętności z zakresu informatyki</t>
  </si>
  <si>
    <t>24.</t>
  </si>
  <si>
    <t>Projekt dyplomowy</t>
  </si>
  <si>
    <r>
      <t xml:space="preserve">3.5.1. Plan studiów stacjonarnych </t>
    </r>
    <r>
      <rPr>
        <sz val="28"/>
        <rFont val="Verdana"/>
        <family val="2"/>
      </rPr>
      <t>(załącznik nr 3) INFORMATYKA 2019-2022</t>
    </r>
  </si>
  <si>
    <t>ZO2,3,4,5,6</t>
  </si>
  <si>
    <r>
      <t xml:space="preserve">3.5.2. Plan studiów niestacjonarnych </t>
    </r>
    <r>
      <rPr>
        <sz val="28"/>
        <rFont val="Verdana"/>
        <family val="2"/>
      </rPr>
      <t>(załącznik nr 4) INFORMATYKA 2019-2022</t>
    </r>
  </si>
  <si>
    <t>ZAL1</t>
  </si>
  <si>
    <t>ZAL2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</si>
  <si>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</si>
  <si>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</si>
  <si>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</si>
  <si>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</si>
  <si>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</si>
  <si>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</si>
  <si>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</si>
  <si>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</si>
  <si>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</si>
  <si>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</si>
  <si>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</si>
  <si>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</si>
  <si>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</si>
  <si>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</si>
  <si>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</si>
  <si>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</si>
  <si>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</si>
  <si>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</si>
  <si>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</si>
  <si>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</si>
  <si>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</si>
  <si>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</si>
  <si>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</si>
  <si>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</si>
  <si>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</si>
  <si>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</si>
  <si>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</si>
  <si>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</si>
  <si>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</si>
  <si>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</si>
  <si>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</si>
  <si>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</si>
  <si>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</si>
  <si>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</si>
  <si>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</si>
  <si>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</si>
  <si>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</si>
  <si>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</si>
  <si>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</si>
  <si>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</si>
  <si>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</si>
  <si>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</si>
  <si>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</si>
  <si>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</si>
  <si>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</si>
  <si>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</si>
  <si>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K_K01</t>
  </si>
  <si>
    <t>K_K02</t>
  </si>
  <si>
    <t>K_K03</t>
  </si>
  <si>
    <t>K_K04</t>
  </si>
  <si>
    <t>K_K05</t>
  </si>
  <si>
    <t>K_K06</t>
  </si>
  <si>
    <t>K_K07</t>
  </si>
  <si>
    <t>W</t>
  </si>
  <si>
    <t>U</t>
  </si>
  <si>
    <t>K</t>
  </si>
  <si>
    <t xml:space="preserve">A. </t>
  </si>
  <si>
    <t>Projektowanie sieci komputerowych *</t>
  </si>
  <si>
    <t>MODUŁ KSZTAŁCENIA SPECJALNOŚCIOWEGO 1: TECHNOLOGIE  INTERNETOWE  I  MOBILNE</t>
  </si>
  <si>
    <t>MODUŁ KSZTAŁCENIA SPECJALNOŚCIOWEGO 2: BEZPIECZEŃSTWO  SIECI  INFORMATYCZNYCH</t>
  </si>
  <si>
    <t>Moduł kształcenia / Przedmiot*</t>
  </si>
  <si>
    <r>
      <t xml:space="preserve">2.3. Matryca efektów uczenia się </t>
    </r>
    <r>
      <rPr>
        <sz val="12"/>
        <rFont val="Verdana"/>
        <family val="2"/>
      </rPr>
      <t>(załącznik nr 1)</t>
    </r>
  </si>
  <si>
    <t>Suma D1</t>
  </si>
  <si>
    <t>Suma D2</t>
  </si>
  <si>
    <t>Bezpieczeństwo i higiena pracy</t>
  </si>
  <si>
    <t>Projekt dyplomowy*</t>
  </si>
  <si>
    <t>Przedsiębiorczość</t>
  </si>
  <si>
    <t>ECTS</t>
  </si>
  <si>
    <t>Projektowanie sieci komputerowych</t>
  </si>
  <si>
    <t>P6S_WG</t>
  </si>
  <si>
    <t>P6S_WK</t>
  </si>
  <si>
    <t>P6S_UW</t>
  </si>
  <si>
    <t>P6S_UO</t>
  </si>
  <si>
    <t>P6S_UK</t>
  </si>
  <si>
    <t>P6S_UU</t>
  </si>
  <si>
    <t>P6S_KO</t>
  </si>
  <si>
    <t>P6S_KK</t>
  </si>
  <si>
    <t>P6S_KR</t>
  </si>
  <si>
    <t>Suma</t>
  </si>
  <si>
    <t>3a.</t>
  </si>
  <si>
    <t>Komunikacja interpersonalna*</t>
  </si>
  <si>
    <t>3b.</t>
  </si>
  <si>
    <t>Socjologia*</t>
  </si>
  <si>
    <t>Podstawy ekonomii</t>
  </si>
  <si>
    <t>14a.</t>
  </si>
  <si>
    <t>14b.</t>
  </si>
  <si>
    <t>Zarządzanie siecią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</si>
</sst>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sz val="28"/>
      <name val="Arial Narrow"/>
      <family val="2"/>
    </font>
    <font>
      <b/>
      <sz val="36"/>
      <name val="Arial Narrow"/>
      <family val="2"/>
    </font>
    <font>
      <sz val="20"/>
      <name val="Verdana"/>
      <family val="2"/>
    </font>
    <font>
      <b/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 CE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8"/>
      <color indexed="30"/>
      <name val="Arial Narrow"/>
      <family val="2"/>
    </font>
    <font>
      <b/>
      <sz val="36"/>
      <color indexed="10"/>
      <name val="Arial Narrow"/>
      <family val="2"/>
    </font>
    <font>
      <sz val="7.5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70C0"/>
      <name val="Arial Narrow"/>
      <family val="2"/>
    </font>
    <font>
      <b/>
      <sz val="36"/>
      <color rgb="FFFF0000"/>
      <name val="Arial Narrow"/>
      <family val="2"/>
    </font>
    <font>
      <sz val="7.5"/>
      <color theme="1"/>
      <name val="Verdana"/>
      <family val="2"/>
    </font>
    <font>
      <sz val="8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33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vertical="center" wrapText="1"/>
    </xf>
    <xf numFmtId="3" fontId="20" fillId="34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36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3" fontId="12" fillId="38" borderId="12" xfId="0" applyNumberFormat="1" applyFont="1" applyFill="1" applyBorder="1" applyAlignment="1">
      <alignment horizontal="center" vertical="center"/>
    </xf>
    <xf numFmtId="3" fontId="12" fillId="3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20" fillId="39" borderId="12" xfId="0" applyNumberFormat="1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0" fillId="25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20" fillId="41" borderId="12" xfId="0" applyNumberFormat="1" applyFont="1" applyFill="1" applyBorder="1" applyAlignment="1">
      <alignment horizontal="center" vertical="center"/>
    </xf>
    <xf numFmtId="3" fontId="12" fillId="41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38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3" fontId="20" fillId="34" borderId="17" xfId="0" applyNumberFormat="1" applyFont="1" applyFill="1" applyBorder="1" applyAlignment="1">
      <alignment horizontal="center" vertical="center" wrapText="1"/>
    </xf>
    <xf numFmtId="3" fontId="20" fillId="39" borderId="1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40" borderId="12" xfId="0" applyFont="1" applyFill="1" applyBorder="1" applyAlignment="1">
      <alignment horizontal="center" vertical="center" textRotation="90"/>
    </xf>
    <xf numFmtId="0" fontId="15" fillId="40" borderId="12" xfId="0" applyFont="1" applyFill="1" applyBorder="1" applyAlignment="1">
      <alignment horizontal="center" vertical="center" textRotation="90" wrapText="1"/>
    </xf>
    <xf numFmtId="0" fontId="16" fillId="40" borderId="10" xfId="0" applyFont="1" applyFill="1" applyBorder="1" applyAlignment="1">
      <alignment horizontal="center" vertical="center" textRotation="90"/>
    </xf>
    <xf numFmtId="0" fontId="16" fillId="34" borderId="12" xfId="0" applyFont="1" applyFill="1" applyBorder="1" applyAlignment="1">
      <alignment horizontal="center" vertical="center" textRotation="90"/>
    </xf>
    <xf numFmtId="0" fontId="15" fillId="34" borderId="17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/>
    </xf>
    <xf numFmtId="0" fontId="21" fillId="40" borderId="10" xfId="0" applyFont="1" applyFill="1" applyBorder="1" applyAlignment="1">
      <alignment/>
    </xf>
    <xf numFmtId="0" fontId="21" fillId="40" borderId="12" xfId="0" applyFont="1" applyFill="1" applyBorder="1" applyAlignment="1">
      <alignment/>
    </xf>
    <xf numFmtId="0" fontId="21" fillId="39" borderId="0" xfId="0" applyFont="1" applyFill="1" applyAlignment="1">
      <alignment/>
    </xf>
    <xf numFmtId="0" fontId="21" fillId="39" borderId="11" xfId="0" applyFont="1" applyFill="1" applyBorder="1" applyAlignment="1">
      <alignment/>
    </xf>
    <xf numFmtId="0" fontId="21" fillId="39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20" xfId="0" applyFont="1" applyFill="1" applyBorder="1" applyAlignment="1">
      <alignment/>
    </xf>
    <xf numFmtId="0" fontId="22" fillId="41" borderId="10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72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textRotation="90"/>
    </xf>
    <xf numFmtId="0" fontId="16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textRotation="90"/>
    </xf>
    <xf numFmtId="0" fontId="22" fillId="39" borderId="11" xfId="0" applyFont="1" applyFill="1" applyBorder="1" applyAlignment="1">
      <alignment horizontal="center" vertical="center" textRotation="90"/>
    </xf>
    <xf numFmtId="0" fontId="22" fillId="26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39" borderId="26" xfId="0" applyFont="1" applyFill="1" applyBorder="1" applyAlignment="1">
      <alignment horizontal="center" vertical="center" textRotation="90" wrapText="1"/>
    </xf>
    <xf numFmtId="0" fontId="22" fillId="39" borderId="27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textRotation="90"/>
    </xf>
    <xf numFmtId="0" fontId="15" fillId="40" borderId="17" xfId="0" applyFont="1" applyFill="1" applyBorder="1" applyAlignment="1">
      <alignment horizontal="center" vertical="center" textRotation="90"/>
    </xf>
    <xf numFmtId="0" fontId="16" fillId="26" borderId="30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17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center" vertical="center"/>
    </xf>
    <xf numFmtId="3" fontId="20" fillId="35" borderId="13" xfId="0" applyNumberFormat="1" applyFont="1" applyFill="1" applyBorder="1" applyAlignment="1">
      <alignment horizontal="center" vertical="center"/>
    </xf>
    <xf numFmtId="3" fontId="20" fillId="35" borderId="17" xfId="0" applyNumberFormat="1" applyFont="1" applyFill="1" applyBorder="1" applyAlignment="1">
      <alignment horizontal="center" vertical="center"/>
    </xf>
    <xf numFmtId="3" fontId="20" fillId="35" borderId="11" xfId="0" applyNumberFormat="1" applyFont="1" applyFill="1" applyBorder="1" applyAlignment="1">
      <alignment horizontal="center" vertical="center"/>
    </xf>
    <xf numFmtId="3" fontId="20" fillId="35" borderId="14" xfId="0" applyNumberFormat="1" applyFont="1" applyFill="1" applyBorder="1" applyAlignment="1">
      <alignment horizontal="center" vertical="center"/>
    </xf>
    <xf numFmtId="3" fontId="20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20" fillId="35" borderId="12" xfId="0" applyNumberFormat="1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textRotation="90"/>
    </xf>
    <xf numFmtId="0" fontId="20" fillId="34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wrapText="1"/>
    </xf>
    <xf numFmtId="0" fontId="20" fillId="34" borderId="34" xfId="0" applyFont="1" applyFill="1" applyBorder="1" applyAlignment="1">
      <alignment horizontal="center" vertical="center" textRotation="90" wrapText="1"/>
    </xf>
    <xf numFmtId="0" fontId="20" fillId="34" borderId="1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0"/>
  <sheetViews>
    <sheetView tabSelected="1" zoomScale="75" zoomScaleNormal="75" zoomScalePageLayoutView="0" workbookViewId="0" topLeftCell="A1">
      <selection activeCell="B6" sqref="B6:B7"/>
    </sheetView>
  </sheetViews>
  <sheetFormatPr defaultColWidth="9.125" defaultRowHeight="12.75"/>
  <cols>
    <col min="1" max="1" width="5.00390625" style="28" customWidth="1"/>
    <col min="2" max="2" width="49.50390625" style="28" customWidth="1"/>
    <col min="3" max="5" width="3.375" style="28" customWidth="1"/>
    <col min="6" max="6" width="3.125" style="28" customWidth="1"/>
    <col min="7" max="55" width="3.375" style="28" customWidth="1"/>
    <col min="56" max="59" width="4.625" style="28" customWidth="1"/>
    <col min="60" max="68" width="3.375" style="28" customWidth="1"/>
    <col min="69" max="71" width="4.625" style="76" customWidth="1"/>
    <col min="72" max="16384" width="9.125" style="28" customWidth="1"/>
  </cols>
  <sheetData>
    <row r="1" spans="1:24" ht="26.25" customHeight="1">
      <c r="A1" s="33" t="s">
        <v>207</v>
      </c>
      <c r="B1" s="34"/>
      <c r="C1" s="35"/>
      <c r="D1" s="35"/>
      <c r="X1" s="29"/>
    </row>
    <row r="2" spans="1:24" ht="15.75">
      <c r="A2" s="36" t="s">
        <v>22</v>
      </c>
      <c r="B2" s="34"/>
      <c r="C2" s="35"/>
      <c r="D2" s="35"/>
      <c r="X2" s="29"/>
    </row>
    <row r="3" spans="1:56" ht="12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Z3" s="32"/>
      <c r="BA3" s="32"/>
      <c r="BB3" s="32"/>
      <c r="BC3" s="32"/>
      <c r="BD3" s="32"/>
    </row>
    <row r="4" spans="1:56" ht="8.25" customHeight="1" thickBo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Z4" s="32"/>
      <c r="BA4" s="32"/>
      <c r="BB4" s="32"/>
      <c r="BC4" s="32"/>
      <c r="BD4" s="32"/>
    </row>
    <row r="5" spans="1:56" ht="12" customHeight="1" hidden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Z5" s="32"/>
      <c r="BA5" s="32"/>
      <c r="BB5" s="32"/>
      <c r="BC5" s="32"/>
      <c r="BD5" s="32"/>
    </row>
    <row r="6" spans="1:71" ht="53.25" customHeight="1">
      <c r="A6" s="146" t="s">
        <v>6</v>
      </c>
      <c r="B6" s="148" t="s">
        <v>7</v>
      </c>
      <c r="C6" s="77" t="s">
        <v>215</v>
      </c>
      <c r="D6" s="77" t="s">
        <v>215</v>
      </c>
      <c r="E6" s="77" t="s">
        <v>215</v>
      </c>
      <c r="F6" s="77" t="s">
        <v>215</v>
      </c>
      <c r="G6" s="77" t="s">
        <v>216</v>
      </c>
      <c r="H6" s="77" t="s">
        <v>215</v>
      </c>
      <c r="I6" s="77" t="s">
        <v>215</v>
      </c>
      <c r="J6" s="77" t="s">
        <v>215</v>
      </c>
      <c r="K6" s="77" t="s">
        <v>215</v>
      </c>
      <c r="L6" s="77" t="s">
        <v>215</v>
      </c>
      <c r="M6" s="77" t="s">
        <v>215</v>
      </c>
      <c r="N6" s="77" t="s">
        <v>215</v>
      </c>
      <c r="O6" s="77" t="s">
        <v>216</v>
      </c>
      <c r="P6" s="77" t="s">
        <v>215</v>
      </c>
      <c r="Q6" s="77" t="s">
        <v>215</v>
      </c>
      <c r="R6" s="77" t="s">
        <v>215</v>
      </c>
      <c r="S6" s="77" t="s">
        <v>216</v>
      </c>
      <c r="T6" s="77" t="s">
        <v>216</v>
      </c>
      <c r="U6" s="77" t="s">
        <v>216</v>
      </c>
      <c r="V6" s="77" t="s">
        <v>216</v>
      </c>
      <c r="W6" s="77" t="s">
        <v>217</v>
      </c>
      <c r="X6" s="77" t="s">
        <v>218</v>
      </c>
      <c r="Y6" s="77" t="s">
        <v>219</v>
      </c>
      <c r="Z6" s="77" t="s">
        <v>219</v>
      </c>
      <c r="AA6" s="78" t="s">
        <v>219</v>
      </c>
      <c r="AB6" s="77" t="s">
        <v>220</v>
      </c>
      <c r="AC6" s="77" t="s">
        <v>217</v>
      </c>
      <c r="AD6" s="77" t="s">
        <v>217</v>
      </c>
      <c r="AE6" s="77" t="s">
        <v>217</v>
      </c>
      <c r="AF6" s="77" t="s">
        <v>217</v>
      </c>
      <c r="AG6" s="77" t="s">
        <v>217</v>
      </c>
      <c r="AH6" s="77" t="s">
        <v>217</v>
      </c>
      <c r="AI6" s="77" t="s">
        <v>217</v>
      </c>
      <c r="AJ6" s="77" t="s">
        <v>217</v>
      </c>
      <c r="AK6" s="77" t="s">
        <v>217</v>
      </c>
      <c r="AL6" s="77" t="s">
        <v>217</v>
      </c>
      <c r="AM6" s="77" t="s">
        <v>217</v>
      </c>
      <c r="AN6" s="77" t="s">
        <v>217</v>
      </c>
      <c r="AO6" s="77" t="s">
        <v>217</v>
      </c>
      <c r="AP6" s="77" t="s">
        <v>217</v>
      </c>
      <c r="AQ6" s="77" t="s">
        <v>217</v>
      </c>
      <c r="AR6" s="77" t="s">
        <v>217</v>
      </c>
      <c r="AS6" s="77" t="s">
        <v>217</v>
      </c>
      <c r="AT6" s="77" t="s">
        <v>217</v>
      </c>
      <c r="AU6" s="77" t="s">
        <v>217</v>
      </c>
      <c r="AV6" s="77" t="s">
        <v>217</v>
      </c>
      <c r="AW6" s="77" t="s">
        <v>221</v>
      </c>
      <c r="AX6" s="77" t="s">
        <v>222</v>
      </c>
      <c r="AY6" s="77" t="s">
        <v>222</v>
      </c>
      <c r="AZ6" s="77" t="s">
        <v>222</v>
      </c>
      <c r="BA6" s="77" t="s">
        <v>223</v>
      </c>
      <c r="BB6" s="77" t="s">
        <v>221</v>
      </c>
      <c r="BC6" s="77" t="s">
        <v>223</v>
      </c>
      <c r="BD6" s="150" t="s">
        <v>224</v>
      </c>
      <c r="BE6" s="152" t="s">
        <v>199</v>
      </c>
      <c r="BF6" s="154" t="s">
        <v>200</v>
      </c>
      <c r="BG6" s="156" t="s">
        <v>201</v>
      </c>
      <c r="BH6" s="143" t="s">
        <v>215</v>
      </c>
      <c r="BI6" s="145" t="s">
        <v>216</v>
      </c>
      <c r="BJ6" s="135" t="s">
        <v>217</v>
      </c>
      <c r="BK6" s="135" t="s">
        <v>219</v>
      </c>
      <c r="BL6" s="135" t="s">
        <v>218</v>
      </c>
      <c r="BM6" s="135" t="s">
        <v>220</v>
      </c>
      <c r="BN6" s="135" t="s">
        <v>222</v>
      </c>
      <c r="BO6" s="135" t="s">
        <v>221</v>
      </c>
      <c r="BP6" s="136" t="s">
        <v>223</v>
      </c>
      <c r="BQ6" s="137" t="s">
        <v>199</v>
      </c>
      <c r="BR6" s="139" t="s">
        <v>200</v>
      </c>
      <c r="BS6" s="141" t="s">
        <v>201</v>
      </c>
    </row>
    <row r="7" spans="1:71" ht="45" customHeight="1">
      <c r="A7" s="147"/>
      <c r="B7" s="149"/>
      <c r="C7" s="79" t="s">
        <v>146</v>
      </c>
      <c r="D7" s="80" t="s">
        <v>147</v>
      </c>
      <c r="E7" s="80" t="s">
        <v>148</v>
      </c>
      <c r="F7" s="80" t="s">
        <v>149</v>
      </c>
      <c r="G7" s="80" t="s">
        <v>150</v>
      </c>
      <c r="H7" s="80" t="s">
        <v>151</v>
      </c>
      <c r="I7" s="80" t="s">
        <v>152</v>
      </c>
      <c r="J7" s="80" t="s">
        <v>153</v>
      </c>
      <c r="K7" s="80" t="s">
        <v>154</v>
      </c>
      <c r="L7" s="80" t="s">
        <v>155</v>
      </c>
      <c r="M7" s="80" t="s">
        <v>156</v>
      </c>
      <c r="N7" s="80" t="s">
        <v>157</v>
      </c>
      <c r="O7" s="80" t="s">
        <v>158</v>
      </c>
      <c r="P7" s="80" t="s">
        <v>159</v>
      </c>
      <c r="Q7" s="80" t="s">
        <v>160</v>
      </c>
      <c r="R7" s="80" t="s">
        <v>161</v>
      </c>
      <c r="S7" s="80" t="s">
        <v>162</v>
      </c>
      <c r="T7" s="80" t="s">
        <v>163</v>
      </c>
      <c r="U7" s="80" t="s">
        <v>164</v>
      </c>
      <c r="V7" s="80" t="s">
        <v>165</v>
      </c>
      <c r="W7" s="80" t="s">
        <v>166</v>
      </c>
      <c r="X7" s="80" t="s">
        <v>167</v>
      </c>
      <c r="Y7" s="80" t="s">
        <v>168</v>
      </c>
      <c r="Z7" s="80" t="s">
        <v>169</v>
      </c>
      <c r="AA7" s="80" t="s">
        <v>170</v>
      </c>
      <c r="AB7" s="80" t="s">
        <v>171</v>
      </c>
      <c r="AC7" s="80" t="s">
        <v>172</v>
      </c>
      <c r="AD7" s="80" t="s">
        <v>173</v>
      </c>
      <c r="AE7" s="80" t="s">
        <v>174</v>
      </c>
      <c r="AF7" s="80" t="s">
        <v>175</v>
      </c>
      <c r="AG7" s="80" t="s">
        <v>176</v>
      </c>
      <c r="AH7" s="80" t="s">
        <v>177</v>
      </c>
      <c r="AI7" s="80" t="s">
        <v>178</v>
      </c>
      <c r="AJ7" s="80" t="s">
        <v>179</v>
      </c>
      <c r="AK7" s="80" t="s">
        <v>180</v>
      </c>
      <c r="AL7" s="80" t="s">
        <v>181</v>
      </c>
      <c r="AM7" s="80" t="s">
        <v>182</v>
      </c>
      <c r="AN7" s="80" t="s">
        <v>183</v>
      </c>
      <c r="AO7" s="80" t="s">
        <v>184</v>
      </c>
      <c r="AP7" s="80" t="s">
        <v>185</v>
      </c>
      <c r="AQ7" s="80" t="s">
        <v>186</v>
      </c>
      <c r="AR7" s="80" t="s">
        <v>187</v>
      </c>
      <c r="AS7" s="80" t="s">
        <v>188</v>
      </c>
      <c r="AT7" s="80" t="s">
        <v>189</v>
      </c>
      <c r="AU7" s="80" t="s">
        <v>190</v>
      </c>
      <c r="AV7" s="80" t="s">
        <v>191</v>
      </c>
      <c r="AW7" s="80" t="s">
        <v>192</v>
      </c>
      <c r="AX7" s="80" t="s">
        <v>193</v>
      </c>
      <c r="AY7" s="80" t="s">
        <v>194</v>
      </c>
      <c r="AZ7" s="80" t="s">
        <v>195</v>
      </c>
      <c r="BA7" s="80" t="s">
        <v>196</v>
      </c>
      <c r="BB7" s="80" t="s">
        <v>197</v>
      </c>
      <c r="BC7" s="80" t="s">
        <v>198</v>
      </c>
      <c r="BD7" s="151"/>
      <c r="BE7" s="153"/>
      <c r="BF7" s="155"/>
      <c r="BG7" s="157"/>
      <c r="BH7" s="144"/>
      <c r="BI7" s="145"/>
      <c r="BJ7" s="135"/>
      <c r="BK7" s="135"/>
      <c r="BL7" s="135"/>
      <c r="BM7" s="135"/>
      <c r="BN7" s="135"/>
      <c r="BO7" s="135"/>
      <c r="BP7" s="136"/>
      <c r="BQ7" s="138"/>
      <c r="BR7" s="140"/>
      <c r="BS7" s="142"/>
    </row>
    <row r="8" spans="1:72" ht="24.75" customHeight="1">
      <c r="A8" s="81" t="s">
        <v>202</v>
      </c>
      <c r="B8" s="132" t="s">
        <v>19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82"/>
      <c r="BE8" s="83"/>
      <c r="BF8" s="83"/>
      <c r="BG8" s="83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84"/>
      <c r="BT8" s="85"/>
    </row>
    <row r="9" spans="1:71" ht="12">
      <c r="A9" s="86" t="s">
        <v>5</v>
      </c>
      <c r="B9" s="87" t="s">
        <v>128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>
        <v>1</v>
      </c>
      <c r="AE9" s="88"/>
      <c r="AF9" s="88">
        <v>1</v>
      </c>
      <c r="AG9" s="88"/>
      <c r="AH9" s="88"/>
      <c r="AI9" s="88"/>
      <c r="AJ9" s="88"/>
      <c r="AK9" s="88"/>
      <c r="AL9" s="88"/>
      <c r="AM9" s="88"/>
      <c r="AN9" s="88"/>
      <c r="AO9" s="88"/>
      <c r="AP9" s="88">
        <v>1</v>
      </c>
      <c r="AQ9" s="88"/>
      <c r="AR9" s="88"/>
      <c r="AS9" s="88"/>
      <c r="AT9" s="88"/>
      <c r="AU9" s="88"/>
      <c r="AV9" s="88"/>
      <c r="AW9" s="88"/>
      <c r="AX9" s="88">
        <v>1</v>
      </c>
      <c r="AY9" s="88">
        <v>1</v>
      </c>
      <c r="AZ9" s="88"/>
      <c r="BA9" s="88"/>
      <c r="BB9" s="88"/>
      <c r="BC9" s="88"/>
      <c r="BD9" s="89">
        <f aca="true" t="shared" si="0" ref="BD9:BD17">SUM(C9:BC9)</f>
        <v>5</v>
      </c>
      <c r="BE9" s="90">
        <f aca="true" t="shared" si="1" ref="BE9:BE17">SUM(C9:V9)</f>
        <v>0</v>
      </c>
      <c r="BF9" s="90">
        <f aca="true" t="shared" si="2" ref="BF9:BF17">SUM(W9:AV9)</f>
        <v>3</v>
      </c>
      <c r="BG9" s="91">
        <f aca="true" t="shared" si="3" ref="BG9:BG17">SUM(AW9:BC9)</f>
        <v>2</v>
      </c>
      <c r="BH9" s="92"/>
      <c r="BI9" s="93"/>
      <c r="BJ9" s="93"/>
      <c r="BK9" s="93"/>
      <c r="BL9" s="93"/>
      <c r="BM9" s="93"/>
      <c r="BN9" s="93"/>
      <c r="BO9" s="93"/>
      <c r="BP9" s="93"/>
      <c r="BQ9" s="94">
        <v>0</v>
      </c>
      <c r="BR9" s="94">
        <v>0</v>
      </c>
      <c r="BS9" s="95">
        <v>0</v>
      </c>
    </row>
    <row r="10" spans="1:71" ht="12">
      <c r="A10" s="86" t="s">
        <v>4</v>
      </c>
      <c r="B10" s="87" t="s">
        <v>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6"/>
      <c r="AA10" s="88"/>
      <c r="AB10" s="88"/>
      <c r="AC10" s="88"/>
      <c r="AD10" s="88"/>
      <c r="AE10" s="88"/>
      <c r="AF10" s="88"/>
      <c r="AG10" s="88"/>
      <c r="AH10" s="88"/>
      <c r="AI10" s="88"/>
      <c r="AJ10" s="96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9">
        <f t="shared" si="0"/>
        <v>0</v>
      </c>
      <c r="BE10" s="90">
        <f t="shared" si="1"/>
        <v>0</v>
      </c>
      <c r="BF10" s="90">
        <f t="shared" si="2"/>
        <v>0</v>
      </c>
      <c r="BG10" s="91">
        <f t="shared" si="3"/>
        <v>0</v>
      </c>
      <c r="BH10" s="97">
        <v>1</v>
      </c>
      <c r="BI10" s="59"/>
      <c r="BJ10" s="59">
        <v>1</v>
      </c>
      <c r="BK10" s="59"/>
      <c r="BL10" s="59">
        <v>1</v>
      </c>
      <c r="BM10" s="59">
        <v>1</v>
      </c>
      <c r="BN10" s="59"/>
      <c r="BO10" s="59">
        <v>1</v>
      </c>
      <c r="BP10" s="59">
        <v>1</v>
      </c>
      <c r="BQ10" s="94">
        <v>1</v>
      </c>
      <c r="BR10" s="94">
        <v>3</v>
      </c>
      <c r="BS10" s="95">
        <v>2</v>
      </c>
    </row>
    <row r="11" spans="1:71" ht="12.75" customHeight="1">
      <c r="A11" s="86" t="s">
        <v>225</v>
      </c>
      <c r="B11" s="87" t="s">
        <v>226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88"/>
      <c r="V11" s="88"/>
      <c r="W11" s="88">
        <v>1</v>
      </c>
      <c r="X11" s="88">
        <v>1</v>
      </c>
      <c r="Y11" s="88"/>
      <c r="Z11" s="96"/>
      <c r="AA11" s="88"/>
      <c r="AB11" s="88"/>
      <c r="AC11" s="88"/>
      <c r="AD11" s="88"/>
      <c r="AE11" s="88"/>
      <c r="AF11" s="88"/>
      <c r="AG11" s="88"/>
      <c r="AH11" s="88"/>
      <c r="AI11" s="88"/>
      <c r="AJ11" s="96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>
        <v>1</v>
      </c>
      <c r="AY11" s="88"/>
      <c r="AZ11" s="88"/>
      <c r="BA11" s="88">
        <v>1</v>
      </c>
      <c r="BB11" s="88"/>
      <c r="BC11" s="88"/>
      <c r="BD11" s="89">
        <f t="shared" si="0"/>
        <v>5</v>
      </c>
      <c r="BE11" s="90">
        <f t="shared" si="1"/>
        <v>1</v>
      </c>
      <c r="BF11" s="90">
        <f t="shared" si="2"/>
        <v>2</v>
      </c>
      <c r="BG11" s="91">
        <f t="shared" si="3"/>
        <v>2</v>
      </c>
      <c r="BH11" s="92"/>
      <c r="BI11" s="93"/>
      <c r="BJ11" s="93"/>
      <c r="BK11" s="93"/>
      <c r="BL11" s="93"/>
      <c r="BM11" s="93"/>
      <c r="BN11" s="93"/>
      <c r="BO11" s="93"/>
      <c r="BP11" s="93"/>
      <c r="BQ11" s="94">
        <v>0</v>
      </c>
      <c r="BR11" s="94">
        <v>0</v>
      </c>
      <c r="BS11" s="95">
        <v>0</v>
      </c>
    </row>
    <row r="12" spans="1:71" ht="12">
      <c r="A12" s="98" t="s">
        <v>227</v>
      </c>
      <c r="B12" s="99" t="s">
        <v>228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>
        <v>1</v>
      </c>
      <c r="U12" s="100"/>
      <c r="V12" s="100"/>
      <c r="W12" s="100">
        <v>1</v>
      </c>
      <c r="X12" s="100">
        <v>1</v>
      </c>
      <c r="Y12" s="100"/>
      <c r="Z12" s="101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1</v>
      </c>
      <c r="AY12" s="100"/>
      <c r="AZ12" s="100"/>
      <c r="BA12" s="100">
        <v>1</v>
      </c>
      <c r="BB12" s="100"/>
      <c r="BC12" s="100"/>
      <c r="BD12" s="89">
        <f t="shared" si="0"/>
        <v>5</v>
      </c>
      <c r="BE12" s="90">
        <f t="shared" si="1"/>
        <v>1</v>
      </c>
      <c r="BF12" s="90">
        <f t="shared" si="2"/>
        <v>2</v>
      </c>
      <c r="BG12" s="91">
        <f t="shared" si="3"/>
        <v>2</v>
      </c>
      <c r="BH12" s="92"/>
      <c r="BI12" s="93"/>
      <c r="BJ12" s="93"/>
      <c r="BK12" s="93"/>
      <c r="BL12" s="93"/>
      <c r="BM12" s="93"/>
      <c r="BN12" s="93"/>
      <c r="BO12" s="93"/>
      <c r="BP12" s="93"/>
      <c r="BQ12" s="94">
        <v>0</v>
      </c>
      <c r="BR12" s="94">
        <v>0</v>
      </c>
      <c r="BS12" s="95">
        <v>0</v>
      </c>
    </row>
    <row r="13" spans="1:71" ht="12">
      <c r="A13" s="98" t="s">
        <v>2</v>
      </c>
      <c r="B13" s="99" t="s">
        <v>210</v>
      </c>
      <c r="C13" s="100"/>
      <c r="D13" s="100"/>
      <c r="E13" s="100"/>
      <c r="F13" s="100"/>
      <c r="G13" s="100"/>
      <c r="H13" s="100"/>
      <c r="I13" s="100"/>
      <c r="J13" s="100"/>
      <c r="K13" s="100">
        <v>1</v>
      </c>
      <c r="L13" s="100"/>
      <c r="M13" s="100"/>
      <c r="N13" s="100"/>
      <c r="O13" s="100"/>
      <c r="P13" s="100"/>
      <c r="Q13" s="100"/>
      <c r="R13" s="100">
        <v>1</v>
      </c>
      <c r="S13" s="100"/>
      <c r="T13" s="100">
        <v>1</v>
      </c>
      <c r="U13" s="100"/>
      <c r="V13" s="100">
        <v>1</v>
      </c>
      <c r="W13" s="100"/>
      <c r="X13" s="100"/>
      <c r="Y13" s="100"/>
      <c r="Z13" s="101"/>
      <c r="AA13" s="100"/>
      <c r="AB13" s="100"/>
      <c r="AC13" s="100"/>
      <c r="AD13" s="100"/>
      <c r="AE13" s="100">
        <v>1</v>
      </c>
      <c r="AF13" s="100"/>
      <c r="AG13" s="100"/>
      <c r="AH13" s="100"/>
      <c r="AI13" s="100"/>
      <c r="AJ13" s="101"/>
      <c r="AK13" s="100"/>
      <c r="AL13" s="100"/>
      <c r="AM13" s="100">
        <v>1</v>
      </c>
      <c r="AN13" s="100"/>
      <c r="AO13" s="100"/>
      <c r="AP13" s="100"/>
      <c r="AQ13" s="100"/>
      <c r="AR13" s="100">
        <v>1</v>
      </c>
      <c r="AS13" s="100"/>
      <c r="AT13" s="100"/>
      <c r="AU13" s="100"/>
      <c r="AV13" s="100">
        <v>1</v>
      </c>
      <c r="AW13" s="100"/>
      <c r="AX13" s="100">
        <v>1</v>
      </c>
      <c r="AY13" s="100"/>
      <c r="AZ13" s="100"/>
      <c r="BA13" s="100">
        <v>1</v>
      </c>
      <c r="BB13" s="100"/>
      <c r="BC13" s="100"/>
      <c r="BD13" s="89">
        <f t="shared" si="0"/>
        <v>10</v>
      </c>
      <c r="BE13" s="90">
        <f t="shared" si="1"/>
        <v>4</v>
      </c>
      <c r="BF13" s="90">
        <f t="shared" si="2"/>
        <v>4</v>
      </c>
      <c r="BG13" s="91">
        <f t="shared" si="3"/>
        <v>2</v>
      </c>
      <c r="BH13" s="92"/>
      <c r="BI13" s="93"/>
      <c r="BJ13" s="93"/>
      <c r="BK13" s="93"/>
      <c r="BL13" s="93"/>
      <c r="BM13" s="93"/>
      <c r="BN13" s="93"/>
      <c r="BO13" s="93"/>
      <c r="BP13" s="93"/>
      <c r="BQ13" s="94">
        <v>0</v>
      </c>
      <c r="BR13" s="94">
        <v>0</v>
      </c>
      <c r="BS13" s="95">
        <v>0</v>
      </c>
    </row>
    <row r="14" spans="1:71" ht="12">
      <c r="A14" s="98" t="s">
        <v>1</v>
      </c>
      <c r="B14" s="99" t="s">
        <v>229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v>1</v>
      </c>
      <c r="P14" s="100"/>
      <c r="Q14" s="100"/>
      <c r="R14" s="100"/>
      <c r="S14" s="100"/>
      <c r="T14" s="100">
        <v>1</v>
      </c>
      <c r="U14" s="100">
        <v>1</v>
      </c>
      <c r="V14" s="100"/>
      <c r="W14" s="100">
        <v>1</v>
      </c>
      <c r="X14" s="100">
        <v>1</v>
      </c>
      <c r="Y14" s="100"/>
      <c r="Z14" s="101"/>
      <c r="AA14" s="100"/>
      <c r="AB14" s="100"/>
      <c r="AC14" s="100"/>
      <c r="AD14" s="100"/>
      <c r="AE14" s="100"/>
      <c r="AF14" s="100"/>
      <c r="AG14" s="100"/>
      <c r="AH14" s="100"/>
      <c r="AI14" s="100"/>
      <c r="AJ14" s="101"/>
      <c r="AK14" s="100"/>
      <c r="AL14" s="100"/>
      <c r="AM14" s="100"/>
      <c r="AN14" s="100"/>
      <c r="AO14" s="100"/>
      <c r="AP14" s="100"/>
      <c r="AQ14" s="100">
        <v>1</v>
      </c>
      <c r="AR14" s="100"/>
      <c r="AS14" s="100"/>
      <c r="AT14" s="100"/>
      <c r="AU14" s="100"/>
      <c r="AV14" s="100"/>
      <c r="AW14" s="100"/>
      <c r="AX14" s="100"/>
      <c r="AY14" s="100">
        <v>1</v>
      </c>
      <c r="AZ14" s="100"/>
      <c r="BA14" s="100"/>
      <c r="BB14" s="100">
        <v>1</v>
      </c>
      <c r="BC14" s="100"/>
      <c r="BD14" s="89">
        <f t="shared" si="0"/>
        <v>8</v>
      </c>
      <c r="BE14" s="90">
        <f t="shared" si="1"/>
        <v>3</v>
      </c>
      <c r="BF14" s="90">
        <f t="shared" si="2"/>
        <v>3</v>
      </c>
      <c r="BG14" s="91">
        <f t="shared" si="3"/>
        <v>2</v>
      </c>
      <c r="BH14" s="102"/>
      <c r="BI14" s="103"/>
      <c r="BJ14" s="103"/>
      <c r="BK14" s="103"/>
      <c r="BL14" s="103"/>
      <c r="BM14" s="103"/>
      <c r="BN14" s="103"/>
      <c r="BO14" s="103"/>
      <c r="BP14" s="103"/>
      <c r="BQ14" s="94">
        <v>0</v>
      </c>
      <c r="BR14" s="94">
        <v>0</v>
      </c>
      <c r="BS14" s="95">
        <v>0</v>
      </c>
    </row>
    <row r="15" spans="1:71" ht="12">
      <c r="A15" s="98" t="s">
        <v>0</v>
      </c>
      <c r="B15" s="99" t="s">
        <v>66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89">
        <f t="shared" si="0"/>
        <v>0</v>
      </c>
      <c r="BE15" s="90">
        <f t="shared" si="1"/>
        <v>0</v>
      </c>
      <c r="BF15" s="90">
        <f t="shared" si="2"/>
        <v>0</v>
      </c>
      <c r="BG15" s="91">
        <f t="shared" si="3"/>
        <v>0</v>
      </c>
      <c r="BH15" s="97">
        <v>1</v>
      </c>
      <c r="BI15" s="59">
        <v>1</v>
      </c>
      <c r="BJ15" s="59">
        <v>1</v>
      </c>
      <c r="BK15" s="59"/>
      <c r="BL15" s="59">
        <v>1</v>
      </c>
      <c r="BM15" s="59">
        <v>1</v>
      </c>
      <c r="BN15" s="59">
        <v>1</v>
      </c>
      <c r="BO15" s="59">
        <v>1</v>
      </c>
      <c r="BP15" s="59"/>
      <c r="BQ15" s="94">
        <v>2</v>
      </c>
      <c r="BR15" s="94">
        <v>3</v>
      </c>
      <c r="BS15" s="95">
        <v>2</v>
      </c>
    </row>
    <row r="16" spans="1:71" ht="12">
      <c r="A16" s="98" t="s">
        <v>10</v>
      </c>
      <c r="B16" s="99" t="s">
        <v>134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100"/>
      <c r="AB16" s="100"/>
      <c r="AC16" s="100"/>
      <c r="AD16" s="100"/>
      <c r="AE16" s="100"/>
      <c r="AF16" s="100"/>
      <c r="AG16" s="100"/>
      <c r="AH16" s="100"/>
      <c r="AI16" s="100"/>
      <c r="AJ16" s="101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89">
        <f t="shared" si="0"/>
        <v>0</v>
      </c>
      <c r="BE16" s="90">
        <f t="shared" si="1"/>
        <v>0</v>
      </c>
      <c r="BF16" s="90">
        <f t="shared" si="2"/>
        <v>0</v>
      </c>
      <c r="BG16" s="91">
        <f t="shared" si="3"/>
        <v>0</v>
      </c>
      <c r="BH16" s="97">
        <v>1</v>
      </c>
      <c r="BI16" s="59"/>
      <c r="BJ16" s="59">
        <v>1</v>
      </c>
      <c r="BK16" s="59"/>
      <c r="BL16" s="59">
        <v>1</v>
      </c>
      <c r="BM16" s="59"/>
      <c r="BN16" s="59"/>
      <c r="BO16" s="59">
        <v>1</v>
      </c>
      <c r="BP16" s="59"/>
      <c r="BQ16" s="94">
        <v>1</v>
      </c>
      <c r="BR16" s="94">
        <v>2</v>
      </c>
      <c r="BS16" s="95">
        <v>1</v>
      </c>
    </row>
    <row r="17" spans="1:71" ht="12" customHeight="1">
      <c r="A17" s="86" t="s">
        <v>11</v>
      </c>
      <c r="B17" s="87" t="s">
        <v>68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>
        <v>1</v>
      </c>
      <c r="Q17" s="100"/>
      <c r="R17" s="100">
        <v>1</v>
      </c>
      <c r="S17" s="100">
        <v>1</v>
      </c>
      <c r="T17" s="100"/>
      <c r="U17" s="100"/>
      <c r="V17" s="100"/>
      <c r="W17" s="100">
        <v>1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>
        <v>1</v>
      </c>
      <c r="AR17" s="100"/>
      <c r="AS17" s="100"/>
      <c r="AT17" s="100"/>
      <c r="AU17" s="100"/>
      <c r="AV17" s="100"/>
      <c r="AW17" s="100"/>
      <c r="AX17" s="100">
        <v>1</v>
      </c>
      <c r="AY17" s="100"/>
      <c r="AZ17" s="100"/>
      <c r="BA17" s="100">
        <v>1</v>
      </c>
      <c r="BB17" s="100"/>
      <c r="BC17" s="100"/>
      <c r="BD17" s="89">
        <f t="shared" si="0"/>
        <v>7</v>
      </c>
      <c r="BE17" s="90">
        <f t="shared" si="1"/>
        <v>3</v>
      </c>
      <c r="BF17" s="90">
        <f t="shared" si="2"/>
        <v>2</v>
      </c>
      <c r="BG17" s="91">
        <f t="shared" si="3"/>
        <v>2</v>
      </c>
      <c r="BH17" s="104"/>
      <c r="BI17" s="105"/>
      <c r="BJ17" s="105"/>
      <c r="BK17" s="106"/>
      <c r="BL17" s="104"/>
      <c r="BM17" s="105"/>
      <c r="BN17" s="105"/>
      <c r="BO17" s="105"/>
      <c r="BP17" s="106"/>
      <c r="BQ17" s="94">
        <v>0</v>
      </c>
      <c r="BR17" s="94">
        <v>0</v>
      </c>
      <c r="BS17" s="95">
        <v>0</v>
      </c>
    </row>
    <row r="18" spans="1:71" ht="24" customHeight="1">
      <c r="A18" s="107" t="s">
        <v>8</v>
      </c>
      <c r="B18" s="132" t="s">
        <v>20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4"/>
      <c r="BD18" s="82"/>
      <c r="BE18" s="108"/>
      <c r="BF18" s="109"/>
      <c r="BG18" s="110"/>
      <c r="BH18" s="111">
        <v>3</v>
      </c>
      <c r="BI18" s="111">
        <v>1</v>
      </c>
      <c r="BJ18" s="111">
        <v>3</v>
      </c>
      <c r="BK18" s="111">
        <v>0</v>
      </c>
      <c r="BL18" s="111">
        <v>3</v>
      </c>
      <c r="BM18" s="111">
        <v>2</v>
      </c>
      <c r="BN18" s="111">
        <v>1</v>
      </c>
      <c r="BO18" s="111">
        <v>3</v>
      </c>
      <c r="BP18" s="111">
        <v>1</v>
      </c>
      <c r="BQ18" s="111">
        <v>4</v>
      </c>
      <c r="BR18" s="111">
        <v>8</v>
      </c>
      <c r="BS18" s="112">
        <v>5</v>
      </c>
    </row>
    <row r="19" spans="1:59" ht="12">
      <c r="A19" s="86" t="s">
        <v>5</v>
      </c>
      <c r="B19" s="87" t="s">
        <v>69</v>
      </c>
      <c r="C19" s="88"/>
      <c r="D19" s="88"/>
      <c r="E19" s="88"/>
      <c r="F19" s="88">
        <v>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>
        <v>1</v>
      </c>
      <c r="AA19" s="88"/>
      <c r="AB19" s="88"/>
      <c r="AC19" s="88"/>
      <c r="AD19" s="88">
        <v>1</v>
      </c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>
        <v>1</v>
      </c>
      <c r="AX19" s="88"/>
      <c r="AY19" s="88"/>
      <c r="AZ19" s="88"/>
      <c r="BA19" s="88"/>
      <c r="BB19" s="88"/>
      <c r="BC19" s="88"/>
      <c r="BD19" s="89">
        <f aca="true" t="shared" si="4" ref="BD19:BD27">SUM(C19:BC19)</f>
        <v>4</v>
      </c>
      <c r="BE19" s="90">
        <f aca="true" t="shared" si="5" ref="BE19:BE27">SUM(C19:V19)</f>
        <v>1</v>
      </c>
      <c r="BF19" s="90">
        <f aca="true" t="shared" si="6" ref="BF19:BF27">SUM(W19:AV19)</f>
        <v>2</v>
      </c>
      <c r="BG19" s="90">
        <f aca="true" t="shared" si="7" ref="BG19:BG27">SUM(AW19:BC19)</f>
        <v>1</v>
      </c>
    </row>
    <row r="20" spans="1:59" ht="12">
      <c r="A20" s="86" t="s">
        <v>4</v>
      </c>
      <c r="B20" s="87" t="s">
        <v>70</v>
      </c>
      <c r="C20" s="88"/>
      <c r="D20" s="88">
        <v>1</v>
      </c>
      <c r="E20" s="88"/>
      <c r="F20" s="88"/>
      <c r="G20" s="88">
        <v>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>
        <v>1</v>
      </c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>
        <v>1</v>
      </c>
      <c r="AT20" s="88"/>
      <c r="AU20" s="88"/>
      <c r="AV20" s="88"/>
      <c r="AW20" s="88">
        <v>1</v>
      </c>
      <c r="AX20" s="88"/>
      <c r="AY20" s="88"/>
      <c r="AZ20" s="88"/>
      <c r="BA20" s="88"/>
      <c r="BB20" s="88"/>
      <c r="BC20" s="88">
        <v>1</v>
      </c>
      <c r="BD20" s="89">
        <f t="shared" si="4"/>
        <v>6</v>
      </c>
      <c r="BE20" s="90">
        <f t="shared" si="5"/>
        <v>2</v>
      </c>
      <c r="BF20" s="90">
        <f t="shared" si="6"/>
        <v>2</v>
      </c>
      <c r="BG20" s="90">
        <f t="shared" si="7"/>
        <v>2</v>
      </c>
    </row>
    <row r="21" spans="1:59" ht="12">
      <c r="A21" s="86" t="s">
        <v>3</v>
      </c>
      <c r="B21" s="87" t="s">
        <v>71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>
        <v>1</v>
      </c>
      <c r="S21" s="88">
        <v>1</v>
      </c>
      <c r="T21" s="88">
        <v>1</v>
      </c>
      <c r="U21" s="88">
        <v>1</v>
      </c>
      <c r="V21" s="88">
        <v>1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>
        <v>1</v>
      </c>
      <c r="AR21" s="88">
        <v>1</v>
      </c>
      <c r="AS21" s="88"/>
      <c r="AT21" s="88"/>
      <c r="AU21" s="88"/>
      <c r="AV21" s="88"/>
      <c r="AW21" s="88">
        <v>1</v>
      </c>
      <c r="AX21" s="88"/>
      <c r="AY21" s="88"/>
      <c r="AZ21" s="88"/>
      <c r="BA21" s="88"/>
      <c r="BB21" s="88">
        <v>1</v>
      </c>
      <c r="BC21" s="88"/>
      <c r="BD21" s="89">
        <f t="shared" si="4"/>
        <v>9</v>
      </c>
      <c r="BE21" s="90">
        <f t="shared" si="5"/>
        <v>5</v>
      </c>
      <c r="BF21" s="90">
        <f t="shared" si="6"/>
        <v>2</v>
      </c>
      <c r="BG21" s="90">
        <f t="shared" si="7"/>
        <v>2</v>
      </c>
    </row>
    <row r="22" spans="1:59" ht="12">
      <c r="A22" s="86" t="s">
        <v>2</v>
      </c>
      <c r="B22" s="87" t="s">
        <v>72</v>
      </c>
      <c r="C22" s="88">
        <v>1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>
        <v>1</v>
      </c>
      <c r="X22" s="88"/>
      <c r="Y22" s="88"/>
      <c r="Z22" s="88"/>
      <c r="AA22" s="88"/>
      <c r="AB22" s="88"/>
      <c r="AC22" s="88">
        <v>1</v>
      </c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>
        <v>1</v>
      </c>
      <c r="AX22" s="88"/>
      <c r="AY22" s="88"/>
      <c r="AZ22" s="88"/>
      <c r="BA22" s="88"/>
      <c r="BB22" s="88">
        <v>1</v>
      </c>
      <c r="BC22" s="88"/>
      <c r="BD22" s="89">
        <f t="shared" si="4"/>
        <v>5</v>
      </c>
      <c r="BE22" s="90">
        <f t="shared" si="5"/>
        <v>1</v>
      </c>
      <c r="BF22" s="90">
        <f t="shared" si="6"/>
        <v>2</v>
      </c>
      <c r="BG22" s="90">
        <f t="shared" si="7"/>
        <v>2</v>
      </c>
    </row>
    <row r="23" spans="1:59" ht="12">
      <c r="A23" s="86" t="s">
        <v>1</v>
      </c>
      <c r="B23" s="87" t="s">
        <v>73</v>
      </c>
      <c r="C23" s="88">
        <v>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1</v>
      </c>
      <c r="X23" s="88"/>
      <c r="Y23" s="88"/>
      <c r="Z23" s="88"/>
      <c r="AA23" s="88"/>
      <c r="AB23" s="88"/>
      <c r="AC23" s="88">
        <v>1</v>
      </c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1</v>
      </c>
      <c r="AX23" s="88"/>
      <c r="AY23" s="88"/>
      <c r="AZ23" s="88"/>
      <c r="BA23" s="88"/>
      <c r="BB23" s="88">
        <v>1</v>
      </c>
      <c r="BC23" s="88"/>
      <c r="BD23" s="89">
        <f t="shared" si="4"/>
        <v>5</v>
      </c>
      <c r="BE23" s="90">
        <f t="shared" si="5"/>
        <v>1</v>
      </c>
      <c r="BF23" s="90">
        <f t="shared" si="6"/>
        <v>2</v>
      </c>
      <c r="BG23" s="90">
        <f t="shared" si="7"/>
        <v>2</v>
      </c>
    </row>
    <row r="24" spans="1:59" ht="12">
      <c r="A24" s="86" t="s">
        <v>0</v>
      </c>
      <c r="B24" s="87" t="s">
        <v>74</v>
      </c>
      <c r="C24" s="88">
        <v>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>
        <v>1</v>
      </c>
      <c r="AD24" s="88"/>
      <c r="AE24" s="88">
        <v>1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>
        <v>1</v>
      </c>
      <c r="AX24" s="88"/>
      <c r="AY24" s="88"/>
      <c r="AZ24" s="88"/>
      <c r="BA24" s="88"/>
      <c r="BB24" s="88">
        <v>1</v>
      </c>
      <c r="BC24" s="88"/>
      <c r="BD24" s="89">
        <f t="shared" si="4"/>
        <v>5</v>
      </c>
      <c r="BE24" s="90">
        <f t="shared" si="5"/>
        <v>1</v>
      </c>
      <c r="BF24" s="90">
        <f t="shared" si="6"/>
        <v>2</v>
      </c>
      <c r="BG24" s="90">
        <f t="shared" si="7"/>
        <v>2</v>
      </c>
    </row>
    <row r="25" spans="1:59" ht="12">
      <c r="A25" s="86" t="s">
        <v>10</v>
      </c>
      <c r="B25" s="87" t="s">
        <v>75</v>
      </c>
      <c r="C25" s="88">
        <v>1</v>
      </c>
      <c r="D25" s="88"/>
      <c r="E25" s="88"/>
      <c r="F25" s="88"/>
      <c r="G25" s="88"/>
      <c r="H25" s="88"/>
      <c r="I25" s="88"/>
      <c r="J25" s="88"/>
      <c r="K25" s="88">
        <v>1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>
        <v>1</v>
      </c>
      <c r="X25" s="88"/>
      <c r="Y25" s="88"/>
      <c r="Z25" s="88"/>
      <c r="AA25" s="88"/>
      <c r="AB25" s="88"/>
      <c r="AC25" s="88">
        <v>1</v>
      </c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>
        <v>1</v>
      </c>
      <c r="AX25" s="88"/>
      <c r="AY25" s="88"/>
      <c r="AZ25" s="88"/>
      <c r="BA25" s="88"/>
      <c r="BB25" s="88">
        <v>1</v>
      </c>
      <c r="BC25" s="88"/>
      <c r="BD25" s="89">
        <f t="shared" si="4"/>
        <v>6</v>
      </c>
      <c r="BE25" s="90">
        <f t="shared" si="5"/>
        <v>2</v>
      </c>
      <c r="BF25" s="90">
        <f t="shared" si="6"/>
        <v>2</v>
      </c>
      <c r="BG25" s="90">
        <f t="shared" si="7"/>
        <v>2</v>
      </c>
    </row>
    <row r="26" spans="1:59" ht="12">
      <c r="A26" s="86" t="s">
        <v>11</v>
      </c>
      <c r="B26" s="87" t="s">
        <v>76</v>
      </c>
      <c r="C26" s="88">
        <v>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>
        <v>1</v>
      </c>
      <c r="Q26" s="88"/>
      <c r="R26" s="88"/>
      <c r="S26" s="88"/>
      <c r="T26" s="88"/>
      <c r="U26" s="88"/>
      <c r="V26" s="88"/>
      <c r="W26" s="88">
        <v>1</v>
      </c>
      <c r="X26" s="88"/>
      <c r="Y26" s="88"/>
      <c r="Z26" s="88"/>
      <c r="AA26" s="88"/>
      <c r="AB26" s="88"/>
      <c r="AC26" s="88">
        <v>1</v>
      </c>
      <c r="AD26" s="88"/>
      <c r="AE26" s="88"/>
      <c r="AF26" s="88"/>
      <c r="AG26" s="88">
        <v>1</v>
      </c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>
        <v>1</v>
      </c>
      <c r="AX26" s="88"/>
      <c r="AY26" s="88"/>
      <c r="AZ26" s="88"/>
      <c r="BA26" s="88"/>
      <c r="BB26" s="88">
        <v>1</v>
      </c>
      <c r="BC26" s="88"/>
      <c r="BD26" s="89">
        <f t="shared" si="4"/>
        <v>7</v>
      </c>
      <c r="BE26" s="90">
        <f t="shared" si="5"/>
        <v>2</v>
      </c>
      <c r="BF26" s="90">
        <f t="shared" si="6"/>
        <v>3</v>
      </c>
      <c r="BG26" s="90">
        <f t="shared" si="7"/>
        <v>2</v>
      </c>
    </row>
    <row r="27" spans="1:59" ht="12">
      <c r="A27" s="86" t="s">
        <v>12</v>
      </c>
      <c r="B27" s="87" t="s">
        <v>77</v>
      </c>
      <c r="C27" s="88">
        <v>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>
        <v>1</v>
      </c>
      <c r="X27" s="88"/>
      <c r="Y27" s="88"/>
      <c r="Z27" s="88"/>
      <c r="AA27" s="88"/>
      <c r="AB27" s="88"/>
      <c r="AC27" s="88">
        <v>1</v>
      </c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>
        <v>1</v>
      </c>
      <c r="AX27" s="88"/>
      <c r="AY27" s="88"/>
      <c r="AZ27" s="88"/>
      <c r="BA27" s="88"/>
      <c r="BB27" s="88">
        <v>1</v>
      </c>
      <c r="BC27" s="88"/>
      <c r="BD27" s="89">
        <f t="shared" si="4"/>
        <v>5</v>
      </c>
      <c r="BE27" s="90">
        <f t="shared" si="5"/>
        <v>1</v>
      </c>
      <c r="BF27" s="90">
        <f t="shared" si="6"/>
        <v>2</v>
      </c>
      <c r="BG27" s="90">
        <f t="shared" si="7"/>
        <v>2</v>
      </c>
    </row>
    <row r="28" spans="1:59" ht="18.75" customHeight="1">
      <c r="A28" s="107" t="s">
        <v>9</v>
      </c>
      <c r="B28" s="132" t="s">
        <v>21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82"/>
      <c r="BE28" s="108"/>
      <c r="BF28" s="109"/>
      <c r="BG28" s="113"/>
    </row>
    <row r="29" spans="1:59" ht="12">
      <c r="A29" s="86" t="s">
        <v>5</v>
      </c>
      <c r="B29" s="87" t="s">
        <v>78</v>
      </c>
      <c r="C29" s="88"/>
      <c r="D29" s="88"/>
      <c r="E29" s="88"/>
      <c r="F29" s="88">
        <v>1</v>
      </c>
      <c r="G29" s="88"/>
      <c r="H29" s="88"/>
      <c r="I29" s="88"/>
      <c r="J29" s="88">
        <v>1</v>
      </c>
      <c r="K29" s="88"/>
      <c r="L29" s="88"/>
      <c r="M29" s="88"/>
      <c r="N29" s="88"/>
      <c r="O29" s="88"/>
      <c r="P29" s="88">
        <v>1</v>
      </c>
      <c r="Q29" s="88">
        <v>1</v>
      </c>
      <c r="R29" s="88"/>
      <c r="S29" s="88"/>
      <c r="T29" s="88"/>
      <c r="U29" s="88"/>
      <c r="V29" s="88"/>
      <c r="W29" s="88">
        <v>1</v>
      </c>
      <c r="X29" s="88"/>
      <c r="Y29" s="88"/>
      <c r="Z29" s="96"/>
      <c r="AA29" s="88">
        <v>1</v>
      </c>
      <c r="AB29" s="88"/>
      <c r="AC29" s="88">
        <v>1</v>
      </c>
      <c r="AD29" s="88"/>
      <c r="AE29" s="88">
        <v>1</v>
      </c>
      <c r="AF29" s="88"/>
      <c r="AG29" s="88"/>
      <c r="AH29" s="88"/>
      <c r="AI29" s="88"/>
      <c r="AJ29" s="96">
        <v>1</v>
      </c>
      <c r="AK29" s="88">
        <v>1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>
        <v>1</v>
      </c>
      <c r="AX29" s="88"/>
      <c r="AY29" s="88"/>
      <c r="AZ29" s="88">
        <v>1</v>
      </c>
      <c r="BA29" s="88"/>
      <c r="BB29" s="88"/>
      <c r="BC29" s="88"/>
      <c r="BD29" s="89">
        <f>SUM(C29:BC29)</f>
        <v>12</v>
      </c>
      <c r="BE29" s="90">
        <f aca="true" t="shared" si="8" ref="BE29:BE53">SUM(C29:V29)</f>
        <v>4</v>
      </c>
      <c r="BF29" s="90">
        <f aca="true" t="shared" si="9" ref="BF29:BF53">SUM(W29:AV29)</f>
        <v>6</v>
      </c>
      <c r="BG29" s="90">
        <f aca="true" t="shared" si="10" ref="BG29:BG53">SUM(AW29:BC29)</f>
        <v>2</v>
      </c>
    </row>
    <row r="30" spans="1:59" ht="12">
      <c r="A30" s="86" t="s">
        <v>4</v>
      </c>
      <c r="B30" s="87" t="s">
        <v>79</v>
      </c>
      <c r="C30" s="88"/>
      <c r="D30" s="88"/>
      <c r="E30" s="88"/>
      <c r="F30" s="88">
        <v>1</v>
      </c>
      <c r="G30" s="88"/>
      <c r="H30" s="88"/>
      <c r="I30" s="88">
        <v>1</v>
      </c>
      <c r="J30" s="88"/>
      <c r="K30" s="88"/>
      <c r="L30" s="88"/>
      <c r="M30" s="88"/>
      <c r="N30" s="88"/>
      <c r="O30" s="88"/>
      <c r="P30" s="88"/>
      <c r="Q30" s="88">
        <v>1</v>
      </c>
      <c r="R30" s="88"/>
      <c r="S30" s="88"/>
      <c r="T30" s="88"/>
      <c r="U30" s="88"/>
      <c r="V30" s="88"/>
      <c r="W30" s="88">
        <v>1</v>
      </c>
      <c r="X30" s="88"/>
      <c r="Y30" s="88"/>
      <c r="Z30" s="96"/>
      <c r="AA30" s="88"/>
      <c r="AB30" s="88"/>
      <c r="AC30" s="88">
        <v>1</v>
      </c>
      <c r="AD30" s="88">
        <v>1</v>
      </c>
      <c r="AE30" s="88">
        <v>1</v>
      </c>
      <c r="AF30" s="88"/>
      <c r="AG30" s="88"/>
      <c r="AH30" s="88"/>
      <c r="AI30" s="88"/>
      <c r="AJ30" s="96">
        <v>1</v>
      </c>
      <c r="AK30" s="88">
        <v>1</v>
      </c>
      <c r="AL30" s="88">
        <v>1</v>
      </c>
      <c r="AM30" s="88"/>
      <c r="AN30" s="88">
        <v>1</v>
      </c>
      <c r="AO30" s="88"/>
      <c r="AP30" s="88"/>
      <c r="AQ30" s="88"/>
      <c r="AR30" s="88"/>
      <c r="AS30" s="88"/>
      <c r="AT30" s="88"/>
      <c r="AU30" s="88"/>
      <c r="AV30" s="88"/>
      <c r="AW30" s="88">
        <v>1</v>
      </c>
      <c r="AX30" s="88"/>
      <c r="AY30" s="88"/>
      <c r="AZ30" s="88">
        <v>1</v>
      </c>
      <c r="BA30" s="88"/>
      <c r="BB30" s="88"/>
      <c r="BC30" s="88"/>
      <c r="BD30" s="89">
        <f aca="true" t="shared" si="11" ref="BD30:BD53">SUM(C30:BC30)</f>
        <v>13</v>
      </c>
      <c r="BE30" s="90">
        <f t="shared" si="8"/>
        <v>3</v>
      </c>
      <c r="BF30" s="90">
        <f t="shared" si="9"/>
        <v>8</v>
      </c>
      <c r="BG30" s="90">
        <f t="shared" si="10"/>
        <v>2</v>
      </c>
    </row>
    <row r="31" spans="1:59" ht="12">
      <c r="A31" s="86" t="s">
        <v>3</v>
      </c>
      <c r="B31" s="87" t="s">
        <v>80</v>
      </c>
      <c r="C31" s="88"/>
      <c r="D31" s="88"/>
      <c r="E31" s="88"/>
      <c r="F31" s="88">
        <v>1</v>
      </c>
      <c r="G31" s="88"/>
      <c r="H31" s="88"/>
      <c r="I31" s="88"/>
      <c r="J31" s="88"/>
      <c r="K31" s="88"/>
      <c r="L31" s="88"/>
      <c r="M31" s="88"/>
      <c r="N31" s="88">
        <v>1</v>
      </c>
      <c r="O31" s="88"/>
      <c r="P31" s="88">
        <v>1</v>
      </c>
      <c r="Q31" s="88"/>
      <c r="R31" s="88"/>
      <c r="S31" s="88"/>
      <c r="T31" s="88"/>
      <c r="U31" s="88"/>
      <c r="V31" s="88"/>
      <c r="W31" s="88"/>
      <c r="X31" s="88"/>
      <c r="Y31" s="88"/>
      <c r="Z31" s="96">
        <v>1</v>
      </c>
      <c r="AA31" s="88"/>
      <c r="AB31" s="88"/>
      <c r="AC31" s="88"/>
      <c r="AD31" s="88"/>
      <c r="AE31" s="88"/>
      <c r="AF31" s="88">
        <v>1</v>
      </c>
      <c r="AG31" s="88"/>
      <c r="AH31" s="88"/>
      <c r="AI31" s="88"/>
      <c r="AJ31" s="96"/>
      <c r="AK31" s="88">
        <v>1</v>
      </c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>
        <v>1</v>
      </c>
      <c r="AX31" s="88"/>
      <c r="AY31" s="88"/>
      <c r="AZ31" s="88">
        <v>1</v>
      </c>
      <c r="BA31" s="88"/>
      <c r="BB31" s="88"/>
      <c r="BC31" s="88"/>
      <c r="BD31" s="89">
        <f t="shared" si="11"/>
        <v>8</v>
      </c>
      <c r="BE31" s="90">
        <f t="shared" si="8"/>
        <v>3</v>
      </c>
      <c r="BF31" s="90">
        <f t="shared" si="9"/>
        <v>3</v>
      </c>
      <c r="BG31" s="90">
        <f t="shared" si="10"/>
        <v>2</v>
      </c>
    </row>
    <row r="32" spans="1:59" ht="12">
      <c r="A32" s="86" t="s">
        <v>2</v>
      </c>
      <c r="B32" s="87" t="s">
        <v>81</v>
      </c>
      <c r="C32" s="88"/>
      <c r="D32" s="88"/>
      <c r="E32" s="88"/>
      <c r="F32" s="88"/>
      <c r="G32" s="88">
        <v>1</v>
      </c>
      <c r="H32" s="88"/>
      <c r="I32" s="88"/>
      <c r="J32" s="88">
        <v>1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96"/>
      <c r="AA32" s="88"/>
      <c r="AB32" s="88"/>
      <c r="AC32" s="88"/>
      <c r="AD32" s="88"/>
      <c r="AE32" s="88"/>
      <c r="AF32" s="88"/>
      <c r="AG32" s="88"/>
      <c r="AH32" s="88"/>
      <c r="AI32" s="88"/>
      <c r="AJ32" s="96"/>
      <c r="AK32" s="88"/>
      <c r="AL32" s="88"/>
      <c r="AM32" s="88"/>
      <c r="AN32" s="88"/>
      <c r="AO32" s="88"/>
      <c r="AP32" s="88"/>
      <c r="AQ32" s="88"/>
      <c r="AR32" s="88"/>
      <c r="AS32" s="88">
        <v>1</v>
      </c>
      <c r="AT32" s="88"/>
      <c r="AU32" s="88"/>
      <c r="AV32" s="88"/>
      <c r="AW32" s="88">
        <v>1</v>
      </c>
      <c r="AX32" s="88"/>
      <c r="AY32" s="88"/>
      <c r="AZ32" s="88"/>
      <c r="BA32" s="88"/>
      <c r="BB32" s="88"/>
      <c r="BC32" s="88"/>
      <c r="BD32" s="89">
        <f t="shared" si="11"/>
        <v>4</v>
      </c>
      <c r="BE32" s="90">
        <f t="shared" si="8"/>
        <v>2</v>
      </c>
      <c r="BF32" s="90">
        <f t="shared" si="9"/>
        <v>1</v>
      </c>
      <c r="BG32" s="90">
        <f t="shared" si="10"/>
        <v>1</v>
      </c>
    </row>
    <row r="33" spans="1:59" ht="12">
      <c r="A33" s="86" t="s">
        <v>1</v>
      </c>
      <c r="B33" s="87" t="s">
        <v>27</v>
      </c>
      <c r="C33" s="88"/>
      <c r="D33" s="88"/>
      <c r="E33" s="88"/>
      <c r="F33" s="88"/>
      <c r="G33" s="88"/>
      <c r="H33" s="88"/>
      <c r="I33" s="88">
        <v>1</v>
      </c>
      <c r="J33" s="88">
        <v>1</v>
      </c>
      <c r="K33" s="88"/>
      <c r="L33" s="88"/>
      <c r="M33" s="88"/>
      <c r="N33" s="88"/>
      <c r="O33" s="88">
        <v>1</v>
      </c>
      <c r="P33" s="88"/>
      <c r="Q33" s="88"/>
      <c r="R33" s="88"/>
      <c r="S33" s="88"/>
      <c r="T33" s="88">
        <v>1</v>
      </c>
      <c r="U33" s="88"/>
      <c r="V33" s="88">
        <v>1</v>
      </c>
      <c r="W33" s="88"/>
      <c r="X33" s="88">
        <v>1</v>
      </c>
      <c r="Y33" s="88">
        <v>1</v>
      </c>
      <c r="Z33" s="96"/>
      <c r="AA33" s="88"/>
      <c r="AB33" s="88"/>
      <c r="AC33" s="88"/>
      <c r="AD33" s="88"/>
      <c r="AE33" s="88"/>
      <c r="AF33" s="88">
        <v>1</v>
      </c>
      <c r="AG33" s="88"/>
      <c r="AH33" s="88">
        <v>1</v>
      </c>
      <c r="AI33" s="88"/>
      <c r="AJ33" s="96"/>
      <c r="AK33" s="88"/>
      <c r="AL33" s="88"/>
      <c r="AM33" s="88"/>
      <c r="AN33" s="88"/>
      <c r="AO33" s="88"/>
      <c r="AP33" s="88"/>
      <c r="AQ33" s="88"/>
      <c r="AR33" s="88"/>
      <c r="AS33" s="88">
        <v>1</v>
      </c>
      <c r="AT33" s="88"/>
      <c r="AU33" s="88"/>
      <c r="AV33" s="88"/>
      <c r="AW33" s="88">
        <v>1</v>
      </c>
      <c r="AX33" s="88"/>
      <c r="AY33" s="88"/>
      <c r="AZ33" s="88">
        <v>1</v>
      </c>
      <c r="BA33" s="88"/>
      <c r="BB33" s="88"/>
      <c r="BC33" s="88"/>
      <c r="BD33" s="89">
        <f t="shared" si="11"/>
        <v>12</v>
      </c>
      <c r="BE33" s="90">
        <f t="shared" si="8"/>
        <v>5</v>
      </c>
      <c r="BF33" s="90">
        <f t="shared" si="9"/>
        <v>5</v>
      </c>
      <c r="BG33" s="90">
        <f t="shared" si="10"/>
        <v>2</v>
      </c>
    </row>
    <row r="34" spans="1:59" ht="12">
      <c r="A34" s="86" t="s">
        <v>0</v>
      </c>
      <c r="B34" s="87" t="s">
        <v>82</v>
      </c>
      <c r="C34" s="88"/>
      <c r="D34" s="88"/>
      <c r="E34" s="88"/>
      <c r="F34" s="88"/>
      <c r="G34" s="88"/>
      <c r="H34" s="88"/>
      <c r="I34" s="88"/>
      <c r="J34" s="88"/>
      <c r="K34" s="88"/>
      <c r="L34" s="88">
        <v>1</v>
      </c>
      <c r="M34" s="88"/>
      <c r="N34" s="88"/>
      <c r="O34" s="88"/>
      <c r="P34" s="88">
        <v>1</v>
      </c>
      <c r="Q34" s="88"/>
      <c r="R34" s="88"/>
      <c r="S34" s="88"/>
      <c r="T34" s="88"/>
      <c r="U34" s="88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>
        <v>1</v>
      </c>
      <c r="AG34" s="88"/>
      <c r="AH34" s="88"/>
      <c r="AI34" s="88"/>
      <c r="AJ34" s="96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>
        <v>1</v>
      </c>
      <c r="AX34" s="88"/>
      <c r="AY34" s="88"/>
      <c r="AZ34" s="88"/>
      <c r="BA34" s="88"/>
      <c r="BB34" s="88">
        <v>1</v>
      </c>
      <c r="BC34" s="88"/>
      <c r="BD34" s="89">
        <f t="shared" si="11"/>
        <v>5</v>
      </c>
      <c r="BE34" s="90">
        <f t="shared" si="8"/>
        <v>2</v>
      </c>
      <c r="BF34" s="90">
        <f t="shared" si="9"/>
        <v>1</v>
      </c>
      <c r="BG34" s="90">
        <f t="shared" si="10"/>
        <v>2</v>
      </c>
    </row>
    <row r="35" spans="1:59" ht="12">
      <c r="A35" s="86" t="s">
        <v>10</v>
      </c>
      <c r="B35" s="87" t="s">
        <v>83</v>
      </c>
      <c r="C35" s="88"/>
      <c r="D35" s="88"/>
      <c r="E35" s="88">
        <v>1</v>
      </c>
      <c r="F35" s="88">
        <v>1</v>
      </c>
      <c r="G35" s="88"/>
      <c r="H35" s="88"/>
      <c r="I35" s="88">
        <v>1</v>
      </c>
      <c r="J35" s="88"/>
      <c r="K35" s="88"/>
      <c r="L35" s="88">
        <v>1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>
        <v>1</v>
      </c>
      <c r="X35" s="88"/>
      <c r="Y35" s="88"/>
      <c r="Z35" s="96"/>
      <c r="AA35" s="88"/>
      <c r="AB35" s="88"/>
      <c r="AC35" s="88"/>
      <c r="AD35" s="88"/>
      <c r="AE35" s="88"/>
      <c r="AF35" s="88">
        <v>1</v>
      </c>
      <c r="AG35" s="88"/>
      <c r="AH35" s="88"/>
      <c r="AI35" s="88">
        <v>1</v>
      </c>
      <c r="AJ35" s="96">
        <v>1</v>
      </c>
      <c r="AK35" s="88"/>
      <c r="AL35" s="88"/>
      <c r="AM35" s="88"/>
      <c r="AN35" s="88"/>
      <c r="AO35" s="88"/>
      <c r="AP35" s="88">
        <v>1</v>
      </c>
      <c r="AQ35" s="88"/>
      <c r="AR35" s="88"/>
      <c r="AS35" s="88"/>
      <c r="AT35" s="88"/>
      <c r="AU35" s="88"/>
      <c r="AV35" s="88"/>
      <c r="AW35" s="88">
        <v>1</v>
      </c>
      <c r="AX35" s="88"/>
      <c r="AY35" s="88"/>
      <c r="AZ35" s="88"/>
      <c r="BA35" s="88"/>
      <c r="BB35" s="88">
        <v>1</v>
      </c>
      <c r="BC35" s="88"/>
      <c r="BD35" s="89">
        <f t="shared" si="11"/>
        <v>11</v>
      </c>
      <c r="BE35" s="90">
        <f t="shared" si="8"/>
        <v>4</v>
      </c>
      <c r="BF35" s="90">
        <f t="shared" si="9"/>
        <v>5</v>
      </c>
      <c r="BG35" s="90">
        <f t="shared" si="10"/>
        <v>2</v>
      </c>
    </row>
    <row r="36" spans="1:59" ht="12">
      <c r="A36" s="86" t="s">
        <v>11</v>
      </c>
      <c r="B36" s="87" t="s">
        <v>84</v>
      </c>
      <c r="C36" s="88"/>
      <c r="D36" s="88"/>
      <c r="E36" s="88">
        <v>1</v>
      </c>
      <c r="F36" s="88">
        <v>1</v>
      </c>
      <c r="G36" s="88"/>
      <c r="H36" s="88"/>
      <c r="I36" s="88">
        <v>1</v>
      </c>
      <c r="J36" s="88"/>
      <c r="K36" s="88"/>
      <c r="L36" s="88">
        <v>1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>
        <v>1</v>
      </c>
      <c r="X36" s="88"/>
      <c r="Y36" s="88"/>
      <c r="Z36" s="96"/>
      <c r="AA36" s="88"/>
      <c r="AB36" s="88"/>
      <c r="AC36" s="88"/>
      <c r="AD36" s="88"/>
      <c r="AE36" s="88"/>
      <c r="AF36" s="88">
        <v>1</v>
      </c>
      <c r="AG36" s="88"/>
      <c r="AH36" s="88"/>
      <c r="AI36" s="88">
        <v>1</v>
      </c>
      <c r="AJ36" s="96">
        <v>1</v>
      </c>
      <c r="AK36" s="88"/>
      <c r="AL36" s="88"/>
      <c r="AM36" s="88"/>
      <c r="AN36" s="88"/>
      <c r="AO36" s="88"/>
      <c r="AP36" s="88">
        <v>1</v>
      </c>
      <c r="AQ36" s="88"/>
      <c r="AR36" s="88"/>
      <c r="AS36" s="88"/>
      <c r="AT36" s="88"/>
      <c r="AU36" s="88"/>
      <c r="AV36" s="88"/>
      <c r="AW36" s="88">
        <v>1</v>
      </c>
      <c r="AX36" s="88"/>
      <c r="AY36" s="88"/>
      <c r="AZ36" s="88"/>
      <c r="BA36" s="88"/>
      <c r="BB36" s="88">
        <v>1</v>
      </c>
      <c r="BC36" s="88"/>
      <c r="BD36" s="89">
        <f t="shared" si="11"/>
        <v>11</v>
      </c>
      <c r="BE36" s="90">
        <f t="shared" si="8"/>
        <v>4</v>
      </c>
      <c r="BF36" s="90">
        <f t="shared" si="9"/>
        <v>5</v>
      </c>
      <c r="BG36" s="90">
        <f t="shared" si="10"/>
        <v>2</v>
      </c>
    </row>
    <row r="37" spans="1:59" ht="12">
      <c r="A37" s="86" t="s">
        <v>12</v>
      </c>
      <c r="B37" s="87" t="s">
        <v>85</v>
      </c>
      <c r="C37" s="88"/>
      <c r="D37" s="88"/>
      <c r="E37" s="88">
        <v>1</v>
      </c>
      <c r="F37" s="88"/>
      <c r="G37" s="88"/>
      <c r="H37" s="88"/>
      <c r="I37" s="88"/>
      <c r="J37" s="88"/>
      <c r="K37" s="88"/>
      <c r="L37" s="88">
        <v>1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96"/>
      <c r="AA37" s="88"/>
      <c r="AB37" s="88"/>
      <c r="AC37" s="88"/>
      <c r="AD37" s="88"/>
      <c r="AE37" s="88"/>
      <c r="AF37" s="88">
        <v>1</v>
      </c>
      <c r="AG37" s="88"/>
      <c r="AH37" s="88"/>
      <c r="AI37" s="88"/>
      <c r="AJ37" s="96"/>
      <c r="AK37" s="88"/>
      <c r="AL37" s="88"/>
      <c r="AM37" s="88"/>
      <c r="AN37" s="88"/>
      <c r="AO37" s="88"/>
      <c r="AP37" s="88"/>
      <c r="AQ37" s="88"/>
      <c r="AR37" s="88"/>
      <c r="AS37" s="88">
        <v>1</v>
      </c>
      <c r="AT37" s="88"/>
      <c r="AU37" s="88"/>
      <c r="AV37" s="88"/>
      <c r="AW37" s="88">
        <v>1</v>
      </c>
      <c r="AX37" s="88"/>
      <c r="AY37" s="88"/>
      <c r="AZ37" s="88"/>
      <c r="BA37" s="88"/>
      <c r="BB37" s="88">
        <v>1</v>
      </c>
      <c r="BC37" s="88"/>
      <c r="BD37" s="89">
        <f t="shared" si="11"/>
        <v>6</v>
      </c>
      <c r="BE37" s="90">
        <f t="shared" si="8"/>
        <v>2</v>
      </c>
      <c r="BF37" s="90">
        <f t="shared" si="9"/>
        <v>2</v>
      </c>
      <c r="BG37" s="90">
        <f t="shared" si="10"/>
        <v>2</v>
      </c>
    </row>
    <row r="38" spans="1:59" ht="12">
      <c r="A38" s="86" t="s">
        <v>13</v>
      </c>
      <c r="B38" s="87" t="s">
        <v>86</v>
      </c>
      <c r="C38" s="88"/>
      <c r="D38" s="88"/>
      <c r="E38" s="88"/>
      <c r="F38" s="88">
        <v>1</v>
      </c>
      <c r="G38" s="88"/>
      <c r="H38" s="88"/>
      <c r="I38" s="88">
        <v>1</v>
      </c>
      <c r="J38" s="88"/>
      <c r="K38" s="88"/>
      <c r="L38" s="88">
        <v>1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>
        <v>1</v>
      </c>
      <c r="X38" s="88"/>
      <c r="Y38" s="88"/>
      <c r="Z38" s="96"/>
      <c r="AA38" s="88"/>
      <c r="AB38" s="88"/>
      <c r="AC38" s="88"/>
      <c r="AD38" s="88"/>
      <c r="AE38" s="88"/>
      <c r="AF38" s="88">
        <v>1</v>
      </c>
      <c r="AG38" s="88"/>
      <c r="AH38" s="88"/>
      <c r="AI38" s="88">
        <v>1</v>
      </c>
      <c r="AJ38" s="96">
        <v>1</v>
      </c>
      <c r="AK38" s="88"/>
      <c r="AL38" s="88"/>
      <c r="AM38" s="88"/>
      <c r="AN38" s="88"/>
      <c r="AO38" s="88"/>
      <c r="AP38" s="88">
        <v>1</v>
      </c>
      <c r="AQ38" s="88"/>
      <c r="AR38" s="88"/>
      <c r="AS38" s="88"/>
      <c r="AT38" s="88"/>
      <c r="AU38" s="88"/>
      <c r="AV38" s="88"/>
      <c r="AW38" s="88">
        <v>1</v>
      </c>
      <c r="AX38" s="88"/>
      <c r="AY38" s="88"/>
      <c r="AZ38" s="88"/>
      <c r="BA38" s="88"/>
      <c r="BB38" s="88">
        <v>1</v>
      </c>
      <c r="BC38" s="88"/>
      <c r="BD38" s="89">
        <f t="shared" si="11"/>
        <v>10</v>
      </c>
      <c r="BE38" s="90">
        <f t="shared" si="8"/>
        <v>3</v>
      </c>
      <c r="BF38" s="90">
        <f t="shared" si="9"/>
        <v>5</v>
      </c>
      <c r="BG38" s="90">
        <f t="shared" si="10"/>
        <v>2</v>
      </c>
    </row>
    <row r="39" spans="1:59" ht="12">
      <c r="A39" s="86" t="s">
        <v>14</v>
      </c>
      <c r="B39" s="87" t="s">
        <v>87</v>
      </c>
      <c r="C39" s="88"/>
      <c r="D39" s="88"/>
      <c r="E39" s="88"/>
      <c r="F39" s="88">
        <v>1</v>
      </c>
      <c r="G39" s="88"/>
      <c r="H39" s="88">
        <v>1</v>
      </c>
      <c r="I39" s="88"/>
      <c r="J39" s="88"/>
      <c r="K39" s="88"/>
      <c r="L39" s="88"/>
      <c r="M39" s="88">
        <v>1</v>
      </c>
      <c r="N39" s="88"/>
      <c r="O39" s="88"/>
      <c r="P39" s="88"/>
      <c r="Q39" s="88"/>
      <c r="R39" s="88"/>
      <c r="S39" s="88"/>
      <c r="T39" s="88"/>
      <c r="U39" s="88"/>
      <c r="V39" s="88">
        <v>1</v>
      </c>
      <c r="W39" s="88"/>
      <c r="X39" s="88"/>
      <c r="Y39" s="88">
        <v>1</v>
      </c>
      <c r="Z39" s="96"/>
      <c r="AA39" s="88">
        <v>1</v>
      </c>
      <c r="AB39" s="88"/>
      <c r="AC39" s="88">
        <v>1</v>
      </c>
      <c r="AD39" s="88">
        <v>1</v>
      </c>
      <c r="AE39" s="88">
        <v>1</v>
      </c>
      <c r="AF39" s="88"/>
      <c r="AG39" s="88"/>
      <c r="AH39" s="88"/>
      <c r="AI39" s="88"/>
      <c r="AJ39" s="96">
        <v>1</v>
      </c>
      <c r="AK39" s="88"/>
      <c r="AL39" s="88">
        <v>1</v>
      </c>
      <c r="AM39" s="88"/>
      <c r="AN39" s="88"/>
      <c r="AO39" s="88">
        <v>1</v>
      </c>
      <c r="AP39" s="88"/>
      <c r="AQ39" s="88"/>
      <c r="AR39" s="88"/>
      <c r="AS39" s="88"/>
      <c r="AT39" s="88"/>
      <c r="AU39" s="88"/>
      <c r="AV39" s="88"/>
      <c r="AW39" s="88">
        <v>1</v>
      </c>
      <c r="AX39" s="88"/>
      <c r="AY39" s="88">
        <v>1</v>
      </c>
      <c r="AZ39" s="88">
        <v>1</v>
      </c>
      <c r="BA39" s="88"/>
      <c r="BB39" s="88"/>
      <c r="BC39" s="88"/>
      <c r="BD39" s="89">
        <f t="shared" si="11"/>
        <v>15</v>
      </c>
      <c r="BE39" s="90">
        <f t="shared" si="8"/>
        <v>4</v>
      </c>
      <c r="BF39" s="90">
        <f t="shared" si="9"/>
        <v>8</v>
      </c>
      <c r="BG39" s="90">
        <f t="shared" si="10"/>
        <v>3</v>
      </c>
    </row>
    <row r="40" spans="1:59" ht="12">
      <c r="A40" s="86" t="s">
        <v>15</v>
      </c>
      <c r="B40" s="87" t="s">
        <v>88</v>
      </c>
      <c r="C40" s="88"/>
      <c r="D40" s="88"/>
      <c r="E40" s="88"/>
      <c r="F40" s="88">
        <v>1</v>
      </c>
      <c r="G40" s="88"/>
      <c r="H40" s="88">
        <v>1</v>
      </c>
      <c r="I40" s="88"/>
      <c r="J40" s="88"/>
      <c r="K40" s="88"/>
      <c r="L40" s="88"/>
      <c r="M40" s="88">
        <v>1</v>
      </c>
      <c r="N40" s="88"/>
      <c r="O40" s="88"/>
      <c r="P40" s="88"/>
      <c r="Q40" s="88"/>
      <c r="R40" s="88"/>
      <c r="S40" s="88"/>
      <c r="T40" s="88"/>
      <c r="U40" s="88"/>
      <c r="V40" s="88">
        <v>1</v>
      </c>
      <c r="W40" s="88"/>
      <c r="X40" s="88"/>
      <c r="Y40" s="88">
        <v>1</v>
      </c>
      <c r="Z40" s="96"/>
      <c r="AA40" s="88">
        <v>1</v>
      </c>
      <c r="AB40" s="88"/>
      <c r="AC40" s="88">
        <v>1</v>
      </c>
      <c r="AD40" s="88">
        <v>1</v>
      </c>
      <c r="AE40" s="88"/>
      <c r="AF40" s="88">
        <v>1</v>
      </c>
      <c r="AG40" s="88"/>
      <c r="AH40" s="88"/>
      <c r="AI40" s="88"/>
      <c r="AJ40" s="96">
        <v>1</v>
      </c>
      <c r="AK40" s="88"/>
      <c r="AL40" s="88">
        <v>1</v>
      </c>
      <c r="AM40" s="88"/>
      <c r="AN40" s="88"/>
      <c r="AO40" s="88">
        <v>1</v>
      </c>
      <c r="AP40" s="88"/>
      <c r="AQ40" s="88"/>
      <c r="AR40" s="88"/>
      <c r="AS40" s="88"/>
      <c r="AT40" s="88"/>
      <c r="AU40" s="88"/>
      <c r="AV40" s="88"/>
      <c r="AW40" s="88">
        <v>1</v>
      </c>
      <c r="AX40" s="88"/>
      <c r="AY40" s="88"/>
      <c r="AZ40" s="88">
        <v>1</v>
      </c>
      <c r="BA40" s="88"/>
      <c r="BB40" s="88"/>
      <c r="BC40" s="88"/>
      <c r="BD40" s="89">
        <f t="shared" si="11"/>
        <v>14</v>
      </c>
      <c r="BE40" s="90">
        <f t="shared" si="8"/>
        <v>4</v>
      </c>
      <c r="BF40" s="90">
        <f t="shared" si="9"/>
        <v>8</v>
      </c>
      <c r="BG40" s="90">
        <f t="shared" si="10"/>
        <v>2</v>
      </c>
    </row>
    <row r="41" spans="1:59" ht="12">
      <c r="A41" s="86" t="s">
        <v>16</v>
      </c>
      <c r="B41" s="87" t="s">
        <v>89</v>
      </c>
      <c r="C41" s="88"/>
      <c r="D41" s="88"/>
      <c r="E41" s="88"/>
      <c r="F41" s="88">
        <v>1</v>
      </c>
      <c r="G41" s="88"/>
      <c r="H41" s="88">
        <v>1</v>
      </c>
      <c r="I41" s="88"/>
      <c r="J41" s="88"/>
      <c r="K41" s="88"/>
      <c r="L41" s="88"/>
      <c r="M41" s="88">
        <v>1</v>
      </c>
      <c r="N41" s="88"/>
      <c r="O41" s="88"/>
      <c r="P41" s="88"/>
      <c r="Q41" s="88"/>
      <c r="R41" s="88"/>
      <c r="S41" s="88"/>
      <c r="T41" s="88"/>
      <c r="U41" s="88"/>
      <c r="V41" s="88">
        <v>1</v>
      </c>
      <c r="W41" s="88"/>
      <c r="X41" s="88"/>
      <c r="Y41" s="88">
        <v>1</v>
      </c>
      <c r="Z41" s="96"/>
      <c r="AA41" s="88">
        <v>1</v>
      </c>
      <c r="AB41" s="88"/>
      <c r="AC41" s="88">
        <v>1</v>
      </c>
      <c r="AD41" s="88"/>
      <c r="AE41" s="88"/>
      <c r="AF41" s="88"/>
      <c r="AG41" s="88"/>
      <c r="AH41" s="88"/>
      <c r="AI41" s="88"/>
      <c r="AJ41" s="96">
        <v>1</v>
      </c>
      <c r="AK41" s="88"/>
      <c r="AL41" s="88">
        <v>1</v>
      </c>
      <c r="AM41" s="88"/>
      <c r="AN41" s="88"/>
      <c r="AO41" s="88"/>
      <c r="AP41" s="88">
        <v>1</v>
      </c>
      <c r="AQ41" s="88"/>
      <c r="AR41" s="88"/>
      <c r="AS41" s="88"/>
      <c r="AT41" s="88"/>
      <c r="AU41" s="88"/>
      <c r="AV41" s="88"/>
      <c r="AW41" s="88">
        <v>1</v>
      </c>
      <c r="AX41" s="88"/>
      <c r="AY41" s="88"/>
      <c r="AZ41" s="88">
        <v>1</v>
      </c>
      <c r="BA41" s="88"/>
      <c r="BB41" s="88"/>
      <c r="BC41" s="88"/>
      <c r="BD41" s="89">
        <f t="shared" si="11"/>
        <v>12</v>
      </c>
      <c r="BE41" s="90">
        <f t="shared" si="8"/>
        <v>4</v>
      </c>
      <c r="BF41" s="90">
        <f t="shared" si="9"/>
        <v>6</v>
      </c>
      <c r="BG41" s="90">
        <f t="shared" si="10"/>
        <v>2</v>
      </c>
    </row>
    <row r="42" spans="1:59" ht="12">
      <c r="A42" s="86" t="s">
        <v>230</v>
      </c>
      <c r="B42" s="87" t="s">
        <v>203</v>
      </c>
      <c r="C42" s="88"/>
      <c r="D42" s="88"/>
      <c r="E42" s="88"/>
      <c r="F42" s="88">
        <v>1</v>
      </c>
      <c r="G42" s="88"/>
      <c r="H42" s="88">
        <v>1</v>
      </c>
      <c r="I42" s="88"/>
      <c r="J42" s="88"/>
      <c r="K42" s="88"/>
      <c r="L42" s="88"/>
      <c r="M42" s="88"/>
      <c r="N42" s="88"/>
      <c r="O42" s="88"/>
      <c r="P42" s="88"/>
      <c r="Q42" s="88">
        <v>1</v>
      </c>
      <c r="R42" s="88"/>
      <c r="S42" s="88"/>
      <c r="T42" s="88"/>
      <c r="U42" s="88"/>
      <c r="V42" s="88"/>
      <c r="W42" s="88"/>
      <c r="X42" s="88">
        <v>1</v>
      </c>
      <c r="Y42" s="88"/>
      <c r="Z42" s="96"/>
      <c r="AA42" s="88"/>
      <c r="AB42" s="88"/>
      <c r="AC42" s="88"/>
      <c r="AD42" s="88"/>
      <c r="AE42" s="88">
        <v>1</v>
      </c>
      <c r="AF42" s="88">
        <v>1</v>
      </c>
      <c r="AG42" s="88"/>
      <c r="AH42" s="88"/>
      <c r="AI42" s="88"/>
      <c r="AJ42" s="96"/>
      <c r="AK42" s="88"/>
      <c r="AL42" s="88">
        <v>1</v>
      </c>
      <c r="AM42" s="88">
        <v>1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>
        <v>1</v>
      </c>
      <c r="AX42" s="88"/>
      <c r="AY42" s="88"/>
      <c r="AZ42" s="88"/>
      <c r="BA42" s="88"/>
      <c r="BB42" s="88"/>
      <c r="BC42" s="88"/>
      <c r="BD42" s="89">
        <f t="shared" si="11"/>
        <v>9</v>
      </c>
      <c r="BE42" s="90">
        <f t="shared" si="8"/>
        <v>3</v>
      </c>
      <c r="BF42" s="90">
        <f t="shared" si="9"/>
        <v>5</v>
      </c>
      <c r="BG42" s="90">
        <f t="shared" si="10"/>
        <v>1</v>
      </c>
    </row>
    <row r="43" spans="1:59" ht="12">
      <c r="A43" s="86" t="s">
        <v>231</v>
      </c>
      <c r="B43" s="87" t="s">
        <v>232</v>
      </c>
      <c r="C43" s="88"/>
      <c r="D43" s="88"/>
      <c r="E43" s="88"/>
      <c r="F43" s="88">
        <v>1</v>
      </c>
      <c r="G43" s="88"/>
      <c r="H43" s="88">
        <v>1</v>
      </c>
      <c r="I43" s="88"/>
      <c r="J43" s="88"/>
      <c r="K43" s="88">
        <v>1</v>
      </c>
      <c r="L43" s="88">
        <v>1</v>
      </c>
      <c r="M43" s="88"/>
      <c r="N43" s="88"/>
      <c r="O43" s="88"/>
      <c r="P43" s="88"/>
      <c r="Q43" s="88"/>
      <c r="R43" s="88"/>
      <c r="S43" s="88"/>
      <c r="T43" s="88"/>
      <c r="U43" s="88">
        <v>1</v>
      </c>
      <c r="V43" s="88"/>
      <c r="W43" s="88">
        <v>1</v>
      </c>
      <c r="X43" s="88"/>
      <c r="Y43" s="88"/>
      <c r="Z43" s="96"/>
      <c r="AA43" s="88"/>
      <c r="AB43" s="88"/>
      <c r="AC43" s="88"/>
      <c r="AD43" s="88"/>
      <c r="AE43" s="88"/>
      <c r="AF43" s="88"/>
      <c r="AG43" s="88"/>
      <c r="AH43" s="88"/>
      <c r="AI43" s="88"/>
      <c r="AJ43" s="96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>
        <v>1</v>
      </c>
      <c r="BA43" s="88"/>
      <c r="BB43" s="88"/>
      <c r="BC43" s="88"/>
      <c r="BD43" s="89">
        <f t="shared" si="11"/>
        <v>7</v>
      </c>
      <c r="BE43" s="90">
        <f t="shared" si="8"/>
        <v>5</v>
      </c>
      <c r="BF43" s="90">
        <f t="shared" si="9"/>
        <v>1</v>
      </c>
      <c r="BG43" s="90">
        <f t="shared" si="10"/>
        <v>1</v>
      </c>
    </row>
    <row r="44" spans="1:59" ht="12">
      <c r="A44" s="86" t="s">
        <v>18</v>
      </c>
      <c r="B44" s="87" t="s">
        <v>90</v>
      </c>
      <c r="C44" s="88"/>
      <c r="D44" s="88">
        <v>1</v>
      </c>
      <c r="E44" s="88"/>
      <c r="F44" s="88">
        <v>1</v>
      </c>
      <c r="G44" s="88">
        <v>1</v>
      </c>
      <c r="H44" s="88"/>
      <c r="I44" s="88"/>
      <c r="J44" s="88"/>
      <c r="K44" s="88">
        <v>1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>
        <v>1</v>
      </c>
      <c r="W44" s="88">
        <v>1</v>
      </c>
      <c r="X44" s="88"/>
      <c r="Y44" s="88"/>
      <c r="Z44" s="96"/>
      <c r="AA44" s="88"/>
      <c r="AB44" s="88"/>
      <c r="AC44" s="88"/>
      <c r="AD44" s="88"/>
      <c r="AE44" s="88"/>
      <c r="AF44" s="88">
        <v>1</v>
      </c>
      <c r="AG44" s="88"/>
      <c r="AH44" s="88"/>
      <c r="AI44" s="88"/>
      <c r="AJ44" s="96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>
        <v>1</v>
      </c>
      <c r="AY44" s="88"/>
      <c r="AZ44" s="88"/>
      <c r="BA44" s="88"/>
      <c r="BB44" s="88">
        <v>1</v>
      </c>
      <c r="BC44" s="88"/>
      <c r="BD44" s="89">
        <f t="shared" si="11"/>
        <v>9</v>
      </c>
      <c r="BE44" s="90">
        <f t="shared" si="8"/>
        <v>5</v>
      </c>
      <c r="BF44" s="90">
        <f t="shared" si="9"/>
        <v>2</v>
      </c>
      <c r="BG44" s="90">
        <f t="shared" si="10"/>
        <v>2</v>
      </c>
    </row>
    <row r="45" spans="1:59" ht="12">
      <c r="A45" s="86" t="s">
        <v>25</v>
      </c>
      <c r="B45" s="87" t="s">
        <v>91</v>
      </c>
      <c r="C45" s="88"/>
      <c r="D45" s="88">
        <v>1</v>
      </c>
      <c r="E45" s="88"/>
      <c r="F45" s="88">
        <v>1</v>
      </c>
      <c r="G45" s="88">
        <v>1</v>
      </c>
      <c r="H45" s="88"/>
      <c r="I45" s="88"/>
      <c r="J45" s="88"/>
      <c r="K45" s="88">
        <v>1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>
        <v>1</v>
      </c>
      <c r="W45" s="88"/>
      <c r="X45" s="88"/>
      <c r="Y45" s="88">
        <v>1</v>
      </c>
      <c r="Z45" s="96"/>
      <c r="AA45" s="88"/>
      <c r="AB45" s="88"/>
      <c r="AC45" s="88"/>
      <c r="AD45" s="88"/>
      <c r="AE45" s="88"/>
      <c r="AF45" s="88"/>
      <c r="AG45" s="88">
        <v>1</v>
      </c>
      <c r="AH45" s="88"/>
      <c r="AI45" s="88"/>
      <c r="AJ45" s="96"/>
      <c r="AK45" s="88"/>
      <c r="AL45" s="88">
        <v>1</v>
      </c>
      <c r="AM45" s="88">
        <v>1</v>
      </c>
      <c r="AN45" s="88"/>
      <c r="AO45" s="88"/>
      <c r="AP45" s="88"/>
      <c r="AQ45" s="88"/>
      <c r="AR45" s="88"/>
      <c r="AS45" s="88"/>
      <c r="AT45" s="88"/>
      <c r="AU45" s="88"/>
      <c r="AV45" s="88"/>
      <c r="AW45" s="114"/>
      <c r="AX45" s="88">
        <v>1</v>
      </c>
      <c r="AY45" s="88"/>
      <c r="AZ45" s="88"/>
      <c r="BA45" s="88"/>
      <c r="BB45" s="88">
        <v>1</v>
      </c>
      <c r="BC45" s="88"/>
      <c r="BD45" s="89">
        <f t="shared" si="11"/>
        <v>11</v>
      </c>
      <c r="BE45" s="90">
        <f t="shared" si="8"/>
        <v>5</v>
      </c>
      <c r="BF45" s="90">
        <f t="shared" si="9"/>
        <v>4</v>
      </c>
      <c r="BG45" s="90">
        <f t="shared" si="10"/>
        <v>2</v>
      </c>
    </row>
    <row r="46" spans="1:59" ht="12">
      <c r="A46" s="86" t="s">
        <v>26</v>
      </c>
      <c r="B46" s="87" t="s">
        <v>92</v>
      </c>
      <c r="C46" s="88"/>
      <c r="D46" s="88">
        <v>1</v>
      </c>
      <c r="E46" s="88"/>
      <c r="F46" s="88">
        <v>1</v>
      </c>
      <c r="G46" s="88">
        <v>1</v>
      </c>
      <c r="H46" s="88"/>
      <c r="I46" s="88"/>
      <c r="J46" s="88"/>
      <c r="K46" s="88">
        <v>1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>
        <v>1</v>
      </c>
      <c r="W46" s="88"/>
      <c r="X46" s="88"/>
      <c r="Y46" s="88">
        <v>1</v>
      </c>
      <c r="Z46" s="96"/>
      <c r="AA46" s="88"/>
      <c r="AB46" s="88"/>
      <c r="AC46" s="88"/>
      <c r="AD46" s="88"/>
      <c r="AE46" s="88"/>
      <c r="AF46" s="88"/>
      <c r="AG46" s="88">
        <v>1</v>
      </c>
      <c r="AH46" s="88"/>
      <c r="AI46" s="88"/>
      <c r="AJ46" s="96"/>
      <c r="AK46" s="88"/>
      <c r="AL46" s="88">
        <v>1</v>
      </c>
      <c r="AM46" s="88">
        <v>1</v>
      </c>
      <c r="AN46" s="88"/>
      <c r="AO46" s="88"/>
      <c r="AP46" s="88"/>
      <c r="AQ46" s="88"/>
      <c r="AR46" s="88"/>
      <c r="AS46" s="88"/>
      <c r="AT46" s="88"/>
      <c r="AU46" s="88"/>
      <c r="AV46" s="100"/>
      <c r="AW46" s="115"/>
      <c r="AX46" s="100">
        <v>1</v>
      </c>
      <c r="AY46" s="100"/>
      <c r="AZ46" s="100"/>
      <c r="BA46" s="100"/>
      <c r="BB46" s="100">
        <v>1</v>
      </c>
      <c r="BC46" s="100"/>
      <c r="BD46" s="89">
        <f t="shared" si="11"/>
        <v>11</v>
      </c>
      <c r="BE46" s="90">
        <f t="shared" si="8"/>
        <v>5</v>
      </c>
      <c r="BF46" s="90">
        <f t="shared" si="9"/>
        <v>4</v>
      </c>
      <c r="BG46" s="90">
        <f t="shared" si="10"/>
        <v>2</v>
      </c>
    </row>
    <row r="47" spans="1:59" ht="12">
      <c r="A47" s="98" t="s">
        <v>96</v>
      </c>
      <c r="B47" s="99" t="s">
        <v>93</v>
      </c>
      <c r="C47" s="88"/>
      <c r="D47" s="88"/>
      <c r="E47" s="88"/>
      <c r="F47" s="88"/>
      <c r="G47" s="88"/>
      <c r="H47" s="88"/>
      <c r="I47" s="88"/>
      <c r="J47" s="88">
        <v>1</v>
      </c>
      <c r="K47" s="88"/>
      <c r="L47" s="88"/>
      <c r="M47" s="88"/>
      <c r="N47" s="88"/>
      <c r="O47" s="88"/>
      <c r="P47" s="88">
        <v>1</v>
      </c>
      <c r="Q47" s="88"/>
      <c r="R47" s="88"/>
      <c r="S47" s="88"/>
      <c r="T47" s="88"/>
      <c r="U47" s="88"/>
      <c r="V47" s="88"/>
      <c r="W47" s="88"/>
      <c r="X47" s="88"/>
      <c r="Y47" s="88">
        <v>1</v>
      </c>
      <c r="Z47" s="96"/>
      <c r="AA47" s="88"/>
      <c r="AB47" s="88"/>
      <c r="AC47" s="88"/>
      <c r="AD47" s="116">
        <v>1</v>
      </c>
      <c r="AE47" s="88"/>
      <c r="AF47" s="88"/>
      <c r="AG47" s="88"/>
      <c r="AH47" s="88">
        <v>1</v>
      </c>
      <c r="AI47" s="88"/>
      <c r="AJ47" s="96">
        <v>1</v>
      </c>
      <c r="AK47" s="88"/>
      <c r="AL47" s="88"/>
      <c r="AM47" s="88"/>
      <c r="AN47" s="88"/>
      <c r="AO47" s="88"/>
      <c r="AP47" s="88"/>
      <c r="AQ47" s="88"/>
      <c r="AR47" s="88"/>
      <c r="AS47" s="88">
        <v>1</v>
      </c>
      <c r="AT47" s="88"/>
      <c r="AU47" s="88"/>
      <c r="AV47" s="100"/>
      <c r="AW47" s="115"/>
      <c r="AX47" s="100">
        <v>1</v>
      </c>
      <c r="AY47" s="100"/>
      <c r="AZ47" s="100"/>
      <c r="BA47" s="100">
        <v>1</v>
      </c>
      <c r="BB47" s="100"/>
      <c r="BC47" s="100"/>
      <c r="BD47" s="89">
        <f t="shared" si="11"/>
        <v>9</v>
      </c>
      <c r="BE47" s="90">
        <f t="shared" si="8"/>
        <v>2</v>
      </c>
      <c r="BF47" s="90">
        <f t="shared" si="9"/>
        <v>5</v>
      </c>
      <c r="BG47" s="90">
        <f t="shared" si="10"/>
        <v>2</v>
      </c>
    </row>
    <row r="48" spans="1:59" ht="12">
      <c r="A48" s="98" t="s">
        <v>97</v>
      </c>
      <c r="B48" s="99" t="s">
        <v>94</v>
      </c>
      <c r="C48" s="100"/>
      <c r="D48" s="100"/>
      <c r="E48" s="100"/>
      <c r="F48" s="100">
        <v>1</v>
      </c>
      <c r="G48" s="100"/>
      <c r="H48" s="100"/>
      <c r="I48" s="100"/>
      <c r="J48" s="100">
        <v>1</v>
      </c>
      <c r="K48" s="100"/>
      <c r="L48" s="100"/>
      <c r="M48" s="100"/>
      <c r="N48" s="100"/>
      <c r="O48" s="100"/>
      <c r="P48" s="100">
        <v>1</v>
      </c>
      <c r="Q48" s="100"/>
      <c r="R48" s="100"/>
      <c r="S48" s="100"/>
      <c r="T48" s="100"/>
      <c r="U48" s="100"/>
      <c r="V48" s="100"/>
      <c r="W48" s="100">
        <v>1</v>
      </c>
      <c r="X48" s="100"/>
      <c r="Y48" s="100">
        <v>1</v>
      </c>
      <c r="Z48" s="101"/>
      <c r="AA48" s="100"/>
      <c r="AB48" s="100">
        <v>1</v>
      </c>
      <c r="AC48" s="100"/>
      <c r="AD48" s="117">
        <v>1</v>
      </c>
      <c r="AE48" s="100">
        <v>1</v>
      </c>
      <c r="AF48" s="100"/>
      <c r="AG48" s="100"/>
      <c r="AH48" s="100"/>
      <c r="AI48" s="100"/>
      <c r="AJ48" s="101"/>
      <c r="AK48" s="100"/>
      <c r="AL48" s="117"/>
      <c r="AM48" s="100"/>
      <c r="AN48" s="100"/>
      <c r="AO48" s="100"/>
      <c r="AP48" s="100"/>
      <c r="AQ48" s="100"/>
      <c r="AR48" s="100"/>
      <c r="AS48" s="100">
        <v>1</v>
      </c>
      <c r="AT48" s="100">
        <v>1</v>
      </c>
      <c r="AU48" s="100"/>
      <c r="AV48" s="100"/>
      <c r="AW48" s="100">
        <v>1</v>
      </c>
      <c r="AX48" s="100"/>
      <c r="AY48" s="100"/>
      <c r="AZ48" s="100">
        <v>1</v>
      </c>
      <c r="BA48" s="100"/>
      <c r="BB48" s="100"/>
      <c r="BC48" s="100"/>
      <c r="BD48" s="89">
        <f t="shared" si="11"/>
        <v>12</v>
      </c>
      <c r="BE48" s="90">
        <f t="shared" si="8"/>
        <v>3</v>
      </c>
      <c r="BF48" s="90">
        <f t="shared" si="9"/>
        <v>7</v>
      </c>
      <c r="BG48" s="90">
        <f t="shared" si="10"/>
        <v>2</v>
      </c>
    </row>
    <row r="49" spans="1:59" ht="12">
      <c r="A49" s="98" t="s">
        <v>98</v>
      </c>
      <c r="B49" s="99" t="s">
        <v>95</v>
      </c>
      <c r="C49" s="100"/>
      <c r="D49" s="115"/>
      <c r="E49" s="100"/>
      <c r="F49" s="100">
        <v>1</v>
      </c>
      <c r="G49" s="100"/>
      <c r="H49" s="100"/>
      <c r="I49" s="100">
        <v>1</v>
      </c>
      <c r="J49" s="100">
        <v>1</v>
      </c>
      <c r="K49" s="100"/>
      <c r="L49" s="100">
        <v>1</v>
      </c>
      <c r="M49" s="100">
        <v>1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>
        <v>1</v>
      </c>
      <c r="Z49" s="101"/>
      <c r="AA49" s="100"/>
      <c r="AB49" s="100"/>
      <c r="AC49" s="100">
        <v>1</v>
      </c>
      <c r="AD49" s="117">
        <v>1</v>
      </c>
      <c r="AE49" s="100">
        <v>1</v>
      </c>
      <c r="AF49" s="100">
        <v>1</v>
      </c>
      <c r="AG49" s="100"/>
      <c r="AH49" s="100"/>
      <c r="AI49" s="100"/>
      <c r="AJ49" s="101"/>
      <c r="AK49" s="100"/>
      <c r="AL49" s="117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>
        <v>1</v>
      </c>
      <c r="AX49" s="100"/>
      <c r="AY49" s="100">
        <v>1</v>
      </c>
      <c r="AZ49" s="100">
        <v>1</v>
      </c>
      <c r="BA49" s="100"/>
      <c r="BB49" s="100"/>
      <c r="BC49" s="100"/>
      <c r="BD49" s="89">
        <f t="shared" si="11"/>
        <v>13</v>
      </c>
      <c r="BE49" s="90">
        <f t="shared" si="8"/>
        <v>5</v>
      </c>
      <c r="BF49" s="90">
        <f t="shared" si="9"/>
        <v>5</v>
      </c>
      <c r="BG49" s="90">
        <f t="shared" si="10"/>
        <v>3</v>
      </c>
    </row>
    <row r="50" spans="1:59" ht="12">
      <c r="A50" s="98" t="s">
        <v>99</v>
      </c>
      <c r="B50" s="99" t="s">
        <v>132</v>
      </c>
      <c r="C50" s="100"/>
      <c r="D50" s="100"/>
      <c r="E50" s="118"/>
      <c r="F50" s="117"/>
      <c r="G50" s="100">
        <v>1</v>
      </c>
      <c r="H50" s="118"/>
      <c r="I50" s="100"/>
      <c r="J50" s="100"/>
      <c r="K50" s="100"/>
      <c r="L50" s="100"/>
      <c r="M50" s="118"/>
      <c r="N50" s="100"/>
      <c r="O50" s="100"/>
      <c r="P50" s="100"/>
      <c r="Q50" s="100"/>
      <c r="R50" s="100"/>
      <c r="S50" s="100"/>
      <c r="T50" s="100"/>
      <c r="U50" s="100"/>
      <c r="V50" s="100"/>
      <c r="W50" s="100">
        <v>1</v>
      </c>
      <c r="X50" s="100"/>
      <c r="Y50" s="100"/>
      <c r="Z50" s="101">
        <v>1</v>
      </c>
      <c r="AA50" s="100">
        <v>1</v>
      </c>
      <c r="AB50" s="100"/>
      <c r="AC50" s="100"/>
      <c r="AD50" s="118"/>
      <c r="AE50" s="100"/>
      <c r="AF50" s="100"/>
      <c r="AG50" s="100"/>
      <c r="AH50" s="100"/>
      <c r="AI50" s="100"/>
      <c r="AJ50" s="101"/>
      <c r="AK50" s="100"/>
      <c r="AL50" s="117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>
        <v>1</v>
      </c>
      <c r="AX50" s="100"/>
      <c r="AY50" s="100"/>
      <c r="AZ50" s="100"/>
      <c r="BA50" s="100"/>
      <c r="BB50" s="100"/>
      <c r="BC50" s="100"/>
      <c r="BD50" s="89">
        <f t="shared" si="11"/>
        <v>5</v>
      </c>
      <c r="BE50" s="90">
        <f t="shared" si="8"/>
        <v>1</v>
      </c>
      <c r="BF50" s="90">
        <f t="shared" si="9"/>
        <v>3</v>
      </c>
      <c r="BG50" s="90">
        <f t="shared" si="10"/>
        <v>1</v>
      </c>
    </row>
    <row r="51" spans="1:59" ht="12">
      <c r="A51" s="98" t="s">
        <v>100</v>
      </c>
      <c r="B51" s="99" t="s">
        <v>138</v>
      </c>
      <c r="C51" s="100"/>
      <c r="D51" s="100"/>
      <c r="E51" s="100"/>
      <c r="F51" s="100">
        <v>1</v>
      </c>
      <c r="G51" s="100">
        <v>1</v>
      </c>
      <c r="H51" s="118">
        <v>1</v>
      </c>
      <c r="I51" s="100"/>
      <c r="J51" s="100"/>
      <c r="K51" s="100"/>
      <c r="L51" s="100">
        <v>1</v>
      </c>
      <c r="M51" s="118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1"/>
      <c r="AA51" s="100"/>
      <c r="AB51" s="100">
        <v>1</v>
      </c>
      <c r="AC51" s="100"/>
      <c r="AD51" s="118"/>
      <c r="AE51" s="100"/>
      <c r="AF51" s="100">
        <v>1</v>
      </c>
      <c r="AG51" s="100"/>
      <c r="AH51" s="100"/>
      <c r="AI51" s="100"/>
      <c r="AJ51" s="101">
        <v>1</v>
      </c>
      <c r="AK51" s="100"/>
      <c r="AL51" s="118"/>
      <c r="AM51" s="100"/>
      <c r="AN51" s="100"/>
      <c r="AO51" s="100"/>
      <c r="AP51" s="100"/>
      <c r="AQ51" s="100"/>
      <c r="AR51" s="100"/>
      <c r="AS51" s="100">
        <v>1</v>
      </c>
      <c r="AT51" s="100"/>
      <c r="AU51" s="100"/>
      <c r="AV51" s="100"/>
      <c r="AW51" s="100">
        <v>1</v>
      </c>
      <c r="AX51" s="100"/>
      <c r="AY51" s="100"/>
      <c r="AZ51" s="100"/>
      <c r="BA51" s="100"/>
      <c r="BB51" s="100">
        <v>1</v>
      </c>
      <c r="BC51" s="100"/>
      <c r="BD51" s="89">
        <f t="shared" si="11"/>
        <v>10</v>
      </c>
      <c r="BE51" s="90">
        <f t="shared" si="8"/>
        <v>4</v>
      </c>
      <c r="BF51" s="90">
        <f t="shared" si="9"/>
        <v>4</v>
      </c>
      <c r="BG51" s="90">
        <f t="shared" si="10"/>
        <v>2</v>
      </c>
    </row>
    <row r="52" spans="1:59" ht="12">
      <c r="A52" s="98" t="s">
        <v>130</v>
      </c>
      <c r="B52" s="99" t="s">
        <v>140</v>
      </c>
      <c r="C52" s="100"/>
      <c r="D52" s="100"/>
      <c r="E52" s="98">
        <v>1</v>
      </c>
      <c r="F52" s="98"/>
      <c r="G52" s="98"/>
      <c r="H52" s="98"/>
      <c r="I52" s="98"/>
      <c r="J52" s="98"/>
      <c r="K52" s="98"/>
      <c r="L52" s="98"/>
      <c r="M52" s="119"/>
      <c r="N52" s="98"/>
      <c r="O52" s="98"/>
      <c r="P52" s="98"/>
      <c r="Q52" s="98"/>
      <c r="R52" s="98"/>
      <c r="S52" s="98"/>
      <c r="T52" s="98"/>
      <c r="U52" s="98"/>
      <c r="V52" s="98">
        <v>1</v>
      </c>
      <c r="W52" s="98"/>
      <c r="X52" s="98"/>
      <c r="Y52" s="98">
        <v>1</v>
      </c>
      <c r="Z52" s="120"/>
      <c r="AA52" s="98">
        <v>1</v>
      </c>
      <c r="AB52" s="98"/>
      <c r="AC52" s="98"/>
      <c r="AD52" s="98"/>
      <c r="AE52" s="98"/>
      <c r="AF52" s="98"/>
      <c r="AG52" s="98"/>
      <c r="AH52" s="98"/>
      <c r="AI52" s="98"/>
      <c r="AJ52" s="120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>
        <v>1</v>
      </c>
      <c r="AX52" s="98"/>
      <c r="AY52" s="98"/>
      <c r="AZ52" s="98"/>
      <c r="BA52" s="98">
        <v>1</v>
      </c>
      <c r="BB52" s="98"/>
      <c r="BC52" s="98">
        <v>1</v>
      </c>
      <c r="BD52" s="89">
        <f t="shared" si="11"/>
        <v>7</v>
      </c>
      <c r="BE52" s="90">
        <f t="shared" si="8"/>
        <v>2</v>
      </c>
      <c r="BF52" s="90">
        <f t="shared" si="9"/>
        <v>2</v>
      </c>
      <c r="BG52" s="90">
        <f t="shared" si="10"/>
        <v>3</v>
      </c>
    </row>
    <row r="53" spans="1:59" ht="12">
      <c r="A53" s="98" t="s">
        <v>139</v>
      </c>
      <c r="B53" s="121" t="s">
        <v>28</v>
      </c>
      <c r="C53" s="119"/>
      <c r="D53" s="98"/>
      <c r="E53" s="122"/>
      <c r="F53" s="98">
        <v>1</v>
      </c>
      <c r="G53" s="122"/>
      <c r="H53" s="123"/>
      <c r="I53" s="98"/>
      <c r="J53" s="98"/>
      <c r="K53" s="98"/>
      <c r="L53" s="98"/>
      <c r="M53" s="124"/>
      <c r="N53" s="98"/>
      <c r="O53" s="98"/>
      <c r="P53" s="98"/>
      <c r="Q53" s="98"/>
      <c r="R53" s="98"/>
      <c r="S53" s="98">
        <v>1</v>
      </c>
      <c r="T53" s="98"/>
      <c r="U53" s="98"/>
      <c r="V53" s="98"/>
      <c r="W53" s="98"/>
      <c r="X53" s="98">
        <v>1</v>
      </c>
      <c r="Y53" s="98"/>
      <c r="Z53" s="120"/>
      <c r="AA53" s="98"/>
      <c r="AB53" s="98">
        <v>1</v>
      </c>
      <c r="AC53" s="98"/>
      <c r="AD53" s="98"/>
      <c r="AE53" s="98"/>
      <c r="AF53" s="98"/>
      <c r="AG53" s="98"/>
      <c r="AH53" s="98"/>
      <c r="AI53" s="98"/>
      <c r="AJ53" s="120"/>
      <c r="AK53" s="98"/>
      <c r="AL53" s="98"/>
      <c r="AM53" s="98"/>
      <c r="AN53" s="98"/>
      <c r="AO53" s="98"/>
      <c r="AP53" s="98"/>
      <c r="AQ53" s="98"/>
      <c r="AR53" s="98"/>
      <c r="AS53" s="98"/>
      <c r="AT53" s="98">
        <v>1</v>
      </c>
      <c r="AU53" s="98">
        <v>1</v>
      </c>
      <c r="AV53" s="98">
        <v>1</v>
      </c>
      <c r="AW53" s="98">
        <v>1</v>
      </c>
      <c r="AX53" s="98"/>
      <c r="AY53" s="98"/>
      <c r="AZ53" s="98">
        <v>1</v>
      </c>
      <c r="BA53" s="98"/>
      <c r="BB53" s="98">
        <v>1</v>
      </c>
      <c r="BC53" s="98">
        <v>1</v>
      </c>
      <c r="BD53" s="89">
        <f t="shared" si="11"/>
        <v>11</v>
      </c>
      <c r="BE53" s="90">
        <f t="shared" si="8"/>
        <v>2</v>
      </c>
      <c r="BF53" s="90">
        <f t="shared" si="9"/>
        <v>5</v>
      </c>
      <c r="BG53" s="90">
        <f t="shared" si="10"/>
        <v>4</v>
      </c>
    </row>
    <row r="54" spans="1:59" ht="21" customHeight="1">
      <c r="A54" s="107" t="s">
        <v>23</v>
      </c>
      <c r="B54" s="132" t="s">
        <v>204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4"/>
      <c r="BD54" s="82"/>
      <c r="BE54" s="108"/>
      <c r="BF54" s="109"/>
      <c r="BG54" s="113"/>
    </row>
    <row r="55" spans="1:59" ht="12">
      <c r="A55" s="86" t="s">
        <v>5</v>
      </c>
      <c r="B55" s="87" t="s">
        <v>101</v>
      </c>
      <c r="C55" s="125"/>
      <c r="D55" s="88"/>
      <c r="E55" s="88"/>
      <c r="F55" s="88">
        <v>1</v>
      </c>
      <c r="G55" s="88"/>
      <c r="H55" s="88"/>
      <c r="I55" s="88"/>
      <c r="J55" s="88"/>
      <c r="K55" s="88"/>
      <c r="L55" s="88">
        <v>1</v>
      </c>
      <c r="M55" s="125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96"/>
      <c r="AA55" s="88"/>
      <c r="AB55" s="88"/>
      <c r="AC55" s="88"/>
      <c r="AD55" s="88"/>
      <c r="AE55" s="88"/>
      <c r="AF55" s="88"/>
      <c r="AG55" s="88"/>
      <c r="AH55" s="88"/>
      <c r="AI55" s="88"/>
      <c r="AJ55" s="96"/>
      <c r="AK55" s="88">
        <v>1</v>
      </c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>
        <v>1</v>
      </c>
      <c r="AX55" s="88"/>
      <c r="AY55" s="88"/>
      <c r="AZ55" s="88"/>
      <c r="BA55" s="88"/>
      <c r="BB55" s="88">
        <v>1</v>
      </c>
      <c r="BC55" s="88"/>
      <c r="BD55" s="89">
        <f aca="true" t="shared" si="12" ref="BD55:BD60">SUM(C55:BC55)</f>
        <v>5</v>
      </c>
      <c r="BE55" s="90">
        <f aca="true" t="shared" si="13" ref="BE55:BE60">SUM(C55:V55)</f>
        <v>2</v>
      </c>
      <c r="BF55" s="90">
        <f aca="true" t="shared" si="14" ref="BF55:BF60">SUM(W55:AV55)</f>
        <v>1</v>
      </c>
      <c r="BG55" s="90">
        <f aca="true" t="shared" si="15" ref="BG55:BG60">SUM(AW55:BC55)</f>
        <v>2</v>
      </c>
    </row>
    <row r="56" spans="1:59" ht="12">
      <c r="A56" s="86" t="s">
        <v>4</v>
      </c>
      <c r="B56" s="87" t="s">
        <v>102</v>
      </c>
      <c r="C56" s="125"/>
      <c r="D56" s="88"/>
      <c r="E56" s="88"/>
      <c r="F56" s="88"/>
      <c r="G56" s="88"/>
      <c r="H56" s="88"/>
      <c r="I56" s="88"/>
      <c r="J56" s="88">
        <v>1</v>
      </c>
      <c r="K56" s="88"/>
      <c r="L56" s="88">
        <v>1</v>
      </c>
      <c r="M56" s="125">
        <v>1</v>
      </c>
      <c r="N56" s="88"/>
      <c r="O56" s="88"/>
      <c r="P56" s="88">
        <v>1</v>
      </c>
      <c r="Q56" s="88"/>
      <c r="R56" s="88"/>
      <c r="S56" s="88"/>
      <c r="T56" s="88"/>
      <c r="U56" s="88"/>
      <c r="V56" s="88">
        <v>1</v>
      </c>
      <c r="W56" s="88"/>
      <c r="X56" s="88">
        <v>1</v>
      </c>
      <c r="Y56" s="88">
        <v>1</v>
      </c>
      <c r="Z56" s="96">
        <v>1</v>
      </c>
      <c r="AA56" s="88"/>
      <c r="AB56" s="88"/>
      <c r="AC56" s="88"/>
      <c r="AD56" s="88"/>
      <c r="AE56" s="88"/>
      <c r="AF56" s="88"/>
      <c r="AG56" s="88"/>
      <c r="AH56" s="88"/>
      <c r="AI56" s="88"/>
      <c r="AJ56" s="96">
        <v>1</v>
      </c>
      <c r="AK56" s="88">
        <v>1</v>
      </c>
      <c r="AL56" s="88"/>
      <c r="AM56" s="88"/>
      <c r="AN56" s="88"/>
      <c r="AO56" s="88"/>
      <c r="AP56" s="88"/>
      <c r="AQ56" s="88"/>
      <c r="AR56" s="88"/>
      <c r="AS56" s="88">
        <v>1</v>
      </c>
      <c r="AT56" s="88"/>
      <c r="AU56" s="88"/>
      <c r="AV56" s="88"/>
      <c r="AW56" s="88">
        <v>1</v>
      </c>
      <c r="AX56" s="88"/>
      <c r="AY56" s="88"/>
      <c r="AZ56" s="88"/>
      <c r="BA56" s="88"/>
      <c r="BB56" s="88">
        <v>1</v>
      </c>
      <c r="BC56" s="88"/>
      <c r="BD56" s="89">
        <f t="shared" si="12"/>
        <v>13</v>
      </c>
      <c r="BE56" s="90">
        <f t="shared" si="13"/>
        <v>5</v>
      </c>
      <c r="BF56" s="90">
        <f t="shared" si="14"/>
        <v>6</v>
      </c>
      <c r="BG56" s="90">
        <f t="shared" si="15"/>
        <v>2</v>
      </c>
    </row>
    <row r="57" spans="1:59" ht="12">
      <c r="A57" s="86" t="s">
        <v>3</v>
      </c>
      <c r="B57" s="87" t="s">
        <v>103</v>
      </c>
      <c r="C57" s="125"/>
      <c r="D57" s="88"/>
      <c r="E57" s="88"/>
      <c r="F57" s="88">
        <v>1</v>
      </c>
      <c r="G57" s="88"/>
      <c r="H57" s="88"/>
      <c r="I57" s="88"/>
      <c r="J57" s="88"/>
      <c r="K57" s="88"/>
      <c r="L57" s="88">
        <v>1</v>
      </c>
      <c r="M57" s="125">
        <v>1</v>
      </c>
      <c r="N57" s="88">
        <v>1</v>
      </c>
      <c r="O57" s="88"/>
      <c r="P57" s="88"/>
      <c r="Q57" s="88"/>
      <c r="R57" s="88"/>
      <c r="S57" s="88"/>
      <c r="T57" s="88"/>
      <c r="U57" s="88"/>
      <c r="V57" s="88"/>
      <c r="W57" s="88">
        <v>1</v>
      </c>
      <c r="X57" s="88"/>
      <c r="Y57" s="88">
        <v>1</v>
      </c>
      <c r="Z57" s="96"/>
      <c r="AA57" s="88"/>
      <c r="AB57" s="88"/>
      <c r="AC57" s="88"/>
      <c r="AD57" s="88"/>
      <c r="AE57" s="88">
        <v>1</v>
      </c>
      <c r="AF57" s="88">
        <v>1</v>
      </c>
      <c r="AG57" s="88"/>
      <c r="AH57" s="88"/>
      <c r="AI57" s="88">
        <v>1</v>
      </c>
      <c r="AJ57" s="96">
        <v>1</v>
      </c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>
        <v>1</v>
      </c>
      <c r="AZ57" s="88">
        <v>1</v>
      </c>
      <c r="BA57" s="88"/>
      <c r="BB57" s="88"/>
      <c r="BC57" s="88"/>
      <c r="BD57" s="89">
        <f t="shared" si="12"/>
        <v>12</v>
      </c>
      <c r="BE57" s="90">
        <f t="shared" si="13"/>
        <v>4</v>
      </c>
      <c r="BF57" s="90">
        <f t="shared" si="14"/>
        <v>6</v>
      </c>
      <c r="BG57" s="90">
        <f t="shared" si="15"/>
        <v>2</v>
      </c>
    </row>
    <row r="58" spans="1:59" ht="12">
      <c r="A58" s="86" t="s">
        <v>2</v>
      </c>
      <c r="B58" s="87" t="s">
        <v>104</v>
      </c>
      <c r="C58" s="125"/>
      <c r="D58" s="88"/>
      <c r="E58" s="88"/>
      <c r="F58" s="88">
        <v>1</v>
      </c>
      <c r="G58" s="88"/>
      <c r="H58" s="88"/>
      <c r="I58" s="88"/>
      <c r="J58" s="88"/>
      <c r="K58" s="88"/>
      <c r="L58" s="88">
        <v>1</v>
      </c>
      <c r="M58" s="125">
        <v>1</v>
      </c>
      <c r="N58" s="88">
        <v>1</v>
      </c>
      <c r="O58" s="88"/>
      <c r="P58" s="88"/>
      <c r="Q58" s="88"/>
      <c r="R58" s="88"/>
      <c r="S58" s="88"/>
      <c r="T58" s="88"/>
      <c r="U58" s="88"/>
      <c r="V58" s="88"/>
      <c r="W58" s="88">
        <v>1</v>
      </c>
      <c r="X58" s="88"/>
      <c r="Y58" s="88">
        <v>1</v>
      </c>
      <c r="Z58" s="96"/>
      <c r="AA58" s="88"/>
      <c r="AB58" s="88"/>
      <c r="AC58" s="88"/>
      <c r="AD58" s="88"/>
      <c r="AE58" s="88">
        <v>1</v>
      </c>
      <c r="AF58" s="88">
        <v>1</v>
      </c>
      <c r="AG58" s="88"/>
      <c r="AH58" s="88"/>
      <c r="AI58" s="88">
        <v>1</v>
      </c>
      <c r="AJ58" s="96">
        <v>1</v>
      </c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>
        <v>1</v>
      </c>
      <c r="AZ58" s="88">
        <v>1</v>
      </c>
      <c r="BA58" s="88"/>
      <c r="BB58" s="88"/>
      <c r="BC58" s="88"/>
      <c r="BD58" s="89">
        <f t="shared" si="12"/>
        <v>12</v>
      </c>
      <c r="BE58" s="90">
        <f t="shared" si="13"/>
        <v>4</v>
      </c>
      <c r="BF58" s="90">
        <f t="shared" si="14"/>
        <v>6</v>
      </c>
      <c r="BG58" s="90">
        <f t="shared" si="15"/>
        <v>2</v>
      </c>
    </row>
    <row r="59" spans="1:59" ht="17.25" customHeight="1">
      <c r="A59" s="86" t="s">
        <v>1</v>
      </c>
      <c r="B59" s="87" t="s">
        <v>105</v>
      </c>
      <c r="C59" s="125"/>
      <c r="D59" s="88"/>
      <c r="E59" s="88"/>
      <c r="F59" s="88">
        <v>1</v>
      </c>
      <c r="G59" s="88"/>
      <c r="H59" s="88"/>
      <c r="I59" s="88">
        <v>1</v>
      </c>
      <c r="J59" s="88">
        <v>1</v>
      </c>
      <c r="K59" s="88"/>
      <c r="L59" s="88">
        <v>1</v>
      </c>
      <c r="M59" s="125">
        <v>1</v>
      </c>
      <c r="N59" s="88"/>
      <c r="O59" s="88"/>
      <c r="P59" s="88"/>
      <c r="Q59" s="88"/>
      <c r="R59" s="88"/>
      <c r="S59" s="88"/>
      <c r="T59" s="88"/>
      <c r="U59" s="88"/>
      <c r="V59" s="88">
        <v>1</v>
      </c>
      <c r="W59" s="88"/>
      <c r="X59" s="88"/>
      <c r="Y59" s="88">
        <v>1</v>
      </c>
      <c r="Z59" s="96"/>
      <c r="AA59" s="88"/>
      <c r="AB59" s="88"/>
      <c r="AC59" s="88">
        <v>1</v>
      </c>
      <c r="AD59" s="88">
        <v>1</v>
      </c>
      <c r="AE59" s="88">
        <v>1</v>
      </c>
      <c r="AF59" s="88">
        <v>1</v>
      </c>
      <c r="AG59" s="88"/>
      <c r="AH59" s="88"/>
      <c r="AI59" s="88"/>
      <c r="AJ59" s="96">
        <v>1</v>
      </c>
      <c r="AK59" s="88"/>
      <c r="AL59" s="88">
        <v>1</v>
      </c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>
        <v>1</v>
      </c>
      <c r="AX59" s="88"/>
      <c r="AY59" s="88">
        <v>1</v>
      </c>
      <c r="AZ59" s="88">
        <v>1</v>
      </c>
      <c r="BA59" s="88"/>
      <c r="BB59" s="88"/>
      <c r="BC59" s="88"/>
      <c r="BD59" s="89">
        <f t="shared" si="12"/>
        <v>16</v>
      </c>
      <c r="BE59" s="90">
        <f t="shared" si="13"/>
        <v>6</v>
      </c>
      <c r="BF59" s="90">
        <f t="shared" si="14"/>
        <v>7</v>
      </c>
      <c r="BG59" s="90">
        <f t="shared" si="15"/>
        <v>3</v>
      </c>
    </row>
    <row r="60" spans="1:59" ht="12">
      <c r="A60" s="86" t="s">
        <v>0</v>
      </c>
      <c r="B60" s="87" t="s">
        <v>106</v>
      </c>
      <c r="C60" s="125"/>
      <c r="D60" s="88"/>
      <c r="E60" s="88"/>
      <c r="F60" s="88"/>
      <c r="G60" s="88"/>
      <c r="H60" s="88"/>
      <c r="I60" s="88"/>
      <c r="J60" s="88">
        <v>1</v>
      </c>
      <c r="K60" s="88"/>
      <c r="L60" s="88"/>
      <c r="M60" s="125"/>
      <c r="N60" s="88"/>
      <c r="O60" s="88"/>
      <c r="P60" s="88">
        <v>1</v>
      </c>
      <c r="Q60" s="88"/>
      <c r="R60" s="88"/>
      <c r="S60" s="88"/>
      <c r="T60" s="88"/>
      <c r="U60" s="88"/>
      <c r="V60" s="88">
        <v>1</v>
      </c>
      <c r="W60" s="88"/>
      <c r="X60" s="88">
        <v>1</v>
      </c>
      <c r="Y60" s="88"/>
      <c r="Z60" s="96">
        <v>1</v>
      </c>
      <c r="AA60" s="88"/>
      <c r="AB60" s="88"/>
      <c r="AC60" s="88"/>
      <c r="AD60" s="88"/>
      <c r="AE60" s="88"/>
      <c r="AF60" s="88"/>
      <c r="AG60" s="88"/>
      <c r="AH60" s="88"/>
      <c r="AI60" s="88"/>
      <c r="AJ60" s="96"/>
      <c r="AK60" s="88"/>
      <c r="AL60" s="88"/>
      <c r="AM60" s="88"/>
      <c r="AN60" s="88"/>
      <c r="AO60" s="88"/>
      <c r="AP60" s="88"/>
      <c r="AQ60" s="88"/>
      <c r="AR60" s="88"/>
      <c r="AS60" s="88">
        <v>1</v>
      </c>
      <c r="AT60" s="88"/>
      <c r="AU60" s="88"/>
      <c r="AV60" s="88"/>
      <c r="AW60" s="88">
        <v>1</v>
      </c>
      <c r="AX60" s="88"/>
      <c r="AY60" s="88"/>
      <c r="AZ60" s="88"/>
      <c r="BA60" s="88"/>
      <c r="BB60" s="88">
        <v>1</v>
      </c>
      <c r="BC60" s="88"/>
      <c r="BD60" s="89">
        <f t="shared" si="12"/>
        <v>8</v>
      </c>
      <c r="BE60" s="90">
        <f t="shared" si="13"/>
        <v>3</v>
      </c>
      <c r="BF60" s="90">
        <f t="shared" si="14"/>
        <v>3</v>
      </c>
      <c r="BG60" s="90">
        <f t="shared" si="15"/>
        <v>2</v>
      </c>
    </row>
    <row r="61" spans="1:59" ht="27" customHeight="1">
      <c r="A61" s="107" t="s">
        <v>24</v>
      </c>
      <c r="B61" s="132" t="s">
        <v>205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4"/>
      <c r="BD61" s="82"/>
      <c r="BE61" s="108"/>
      <c r="BF61" s="109"/>
      <c r="BG61" s="113"/>
    </row>
    <row r="62" spans="1:59" ht="12">
      <c r="A62" s="86" t="s">
        <v>5</v>
      </c>
      <c r="B62" s="87" t="s">
        <v>108</v>
      </c>
      <c r="C62" s="125"/>
      <c r="D62" s="88"/>
      <c r="E62" s="88"/>
      <c r="F62" s="88">
        <v>1</v>
      </c>
      <c r="G62" s="88"/>
      <c r="H62" s="88">
        <v>1</v>
      </c>
      <c r="I62" s="88"/>
      <c r="J62" s="88"/>
      <c r="K62" s="88"/>
      <c r="L62" s="88"/>
      <c r="M62" s="125">
        <v>1</v>
      </c>
      <c r="N62" s="88"/>
      <c r="O62" s="88"/>
      <c r="P62" s="88"/>
      <c r="Q62" s="88">
        <v>1</v>
      </c>
      <c r="R62" s="88"/>
      <c r="S62" s="88"/>
      <c r="T62" s="88"/>
      <c r="U62" s="88"/>
      <c r="V62" s="88"/>
      <c r="W62" s="88">
        <v>1</v>
      </c>
      <c r="X62" s="88"/>
      <c r="Y62" s="88"/>
      <c r="Z62" s="96"/>
      <c r="AA62" s="88"/>
      <c r="AB62" s="88">
        <v>1</v>
      </c>
      <c r="AC62" s="88">
        <v>1</v>
      </c>
      <c r="AD62" s="88">
        <v>1</v>
      </c>
      <c r="AE62" s="88">
        <v>1</v>
      </c>
      <c r="AF62" s="88"/>
      <c r="AG62" s="88"/>
      <c r="AH62" s="88"/>
      <c r="AI62" s="88"/>
      <c r="AJ62" s="96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>
        <v>1</v>
      </c>
      <c r="AX62" s="88"/>
      <c r="AY62" s="88"/>
      <c r="AZ62" s="88"/>
      <c r="BA62" s="88"/>
      <c r="BB62" s="88"/>
      <c r="BC62" s="88"/>
      <c r="BD62" s="89">
        <f aca="true" t="shared" si="16" ref="BD62:BD67">SUM(C62:BC62)</f>
        <v>10</v>
      </c>
      <c r="BE62" s="90">
        <f aca="true" t="shared" si="17" ref="BE62:BE67">SUM(C62:V62)</f>
        <v>4</v>
      </c>
      <c r="BF62" s="90">
        <f aca="true" t="shared" si="18" ref="BF62:BF67">SUM(W62:AV62)</f>
        <v>5</v>
      </c>
      <c r="BG62" s="90">
        <f aca="true" t="shared" si="19" ref="BG62:BG67">SUM(AW62:BC62)</f>
        <v>1</v>
      </c>
    </row>
    <row r="63" spans="1:59" ht="15" customHeight="1">
      <c r="A63" s="86" t="s">
        <v>4</v>
      </c>
      <c r="B63" s="87" t="s">
        <v>109</v>
      </c>
      <c r="C63" s="125"/>
      <c r="D63" s="88"/>
      <c r="E63" s="88"/>
      <c r="F63" s="88"/>
      <c r="G63" s="88"/>
      <c r="H63" s="88"/>
      <c r="I63" s="88"/>
      <c r="J63" s="88"/>
      <c r="K63" s="88"/>
      <c r="L63" s="88"/>
      <c r="M63" s="125"/>
      <c r="N63" s="88"/>
      <c r="O63" s="88"/>
      <c r="P63" s="88">
        <v>1</v>
      </c>
      <c r="Q63" s="88"/>
      <c r="R63" s="88"/>
      <c r="S63" s="88">
        <v>1</v>
      </c>
      <c r="T63" s="88"/>
      <c r="U63" s="88"/>
      <c r="V63" s="88"/>
      <c r="W63" s="88">
        <v>1</v>
      </c>
      <c r="X63" s="88"/>
      <c r="Y63" s="88"/>
      <c r="Z63" s="96"/>
      <c r="AA63" s="88"/>
      <c r="AB63" s="88"/>
      <c r="AC63" s="88"/>
      <c r="AD63" s="88">
        <v>1</v>
      </c>
      <c r="AE63" s="88"/>
      <c r="AF63" s="88"/>
      <c r="AG63" s="88"/>
      <c r="AH63" s="88">
        <v>1</v>
      </c>
      <c r="AI63" s="88"/>
      <c r="AJ63" s="96"/>
      <c r="AK63" s="88"/>
      <c r="AL63" s="88"/>
      <c r="AM63" s="88"/>
      <c r="AN63" s="88"/>
      <c r="AO63" s="88">
        <v>1</v>
      </c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>
        <v>1</v>
      </c>
      <c r="BB63" s="88">
        <v>1</v>
      </c>
      <c r="BC63" s="88"/>
      <c r="BD63" s="89">
        <f t="shared" si="16"/>
        <v>8</v>
      </c>
      <c r="BE63" s="90">
        <f t="shared" si="17"/>
        <v>2</v>
      </c>
      <c r="BF63" s="90">
        <f t="shared" si="18"/>
        <v>4</v>
      </c>
      <c r="BG63" s="90">
        <f t="shared" si="19"/>
        <v>2</v>
      </c>
    </row>
    <row r="64" spans="1:59" ht="12">
      <c r="A64" s="86" t="s">
        <v>3</v>
      </c>
      <c r="B64" s="87" t="s">
        <v>110</v>
      </c>
      <c r="C64" s="125"/>
      <c r="D64" s="88"/>
      <c r="E64" s="88"/>
      <c r="F64" s="88">
        <v>1</v>
      </c>
      <c r="G64" s="88"/>
      <c r="H64" s="88"/>
      <c r="I64" s="88"/>
      <c r="J64" s="88"/>
      <c r="K64" s="88"/>
      <c r="L64" s="88"/>
      <c r="M64" s="125">
        <v>1</v>
      </c>
      <c r="N64" s="88"/>
      <c r="O64" s="88"/>
      <c r="P64" s="88"/>
      <c r="Q64" s="88"/>
      <c r="R64" s="88"/>
      <c r="S64" s="88"/>
      <c r="T64" s="88"/>
      <c r="U64" s="88"/>
      <c r="V64" s="88">
        <v>1</v>
      </c>
      <c r="W64" s="88"/>
      <c r="X64" s="88"/>
      <c r="Y64" s="88"/>
      <c r="Z64" s="96"/>
      <c r="AA64" s="88"/>
      <c r="AB64" s="88"/>
      <c r="AC64" s="88"/>
      <c r="AD64" s="88"/>
      <c r="AE64" s="88">
        <v>1</v>
      </c>
      <c r="AF64" s="88"/>
      <c r="AG64" s="88"/>
      <c r="AH64" s="88"/>
      <c r="AI64" s="88"/>
      <c r="AJ64" s="96"/>
      <c r="AK64" s="88"/>
      <c r="AL64" s="88"/>
      <c r="AM64" s="88"/>
      <c r="AN64" s="88"/>
      <c r="AO64" s="88">
        <v>1</v>
      </c>
      <c r="AP64" s="88"/>
      <c r="AQ64" s="88"/>
      <c r="AR64" s="88"/>
      <c r="AS64" s="88"/>
      <c r="AT64" s="88"/>
      <c r="AU64" s="88"/>
      <c r="AV64" s="88"/>
      <c r="AW64" s="88">
        <v>1</v>
      </c>
      <c r="AX64" s="88"/>
      <c r="AY64" s="88"/>
      <c r="AZ64" s="88"/>
      <c r="BA64" s="88"/>
      <c r="BB64" s="88"/>
      <c r="BC64" s="88"/>
      <c r="BD64" s="89">
        <f t="shared" si="16"/>
        <v>6</v>
      </c>
      <c r="BE64" s="90">
        <f t="shared" si="17"/>
        <v>3</v>
      </c>
      <c r="BF64" s="90">
        <f t="shared" si="18"/>
        <v>2</v>
      </c>
      <c r="BG64" s="90">
        <f t="shared" si="19"/>
        <v>1</v>
      </c>
    </row>
    <row r="65" spans="1:59" ht="12">
      <c r="A65" s="86" t="s">
        <v>2</v>
      </c>
      <c r="B65" s="87" t="s">
        <v>111</v>
      </c>
      <c r="C65" s="125"/>
      <c r="D65" s="88"/>
      <c r="E65" s="88"/>
      <c r="F65" s="88">
        <v>1</v>
      </c>
      <c r="G65" s="88">
        <v>1</v>
      </c>
      <c r="H65" s="88"/>
      <c r="I65" s="88"/>
      <c r="J65" s="88"/>
      <c r="K65" s="88"/>
      <c r="L65" s="88">
        <v>1</v>
      </c>
      <c r="M65" s="125"/>
      <c r="N65" s="88"/>
      <c r="O65" s="88"/>
      <c r="P65" s="88">
        <v>1</v>
      </c>
      <c r="Q65" s="88"/>
      <c r="R65" s="88"/>
      <c r="S65" s="88"/>
      <c r="T65" s="88"/>
      <c r="U65" s="88">
        <v>1</v>
      </c>
      <c r="V65" s="88"/>
      <c r="W65" s="88"/>
      <c r="X65" s="88"/>
      <c r="Y65" s="88"/>
      <c r="Z65" s="96"/>
      <c r="AA65" s="88"/>
      <c r="AB65" s="88"/>
      <c r="AC65" s="88">
        <v>1</v>
      </c>
      <c r="AD65" s="88">
        <v>1</v>
      </c>
      <c r="AE65" s="88"/>
      <c r="AF65" s="88">
        <v>1</v>
      </c>
      <c r="AG65" s="88">
        <v>1</v>
      </c>
      <c r="AH65" s="88">
        <v>1</v>
      </c>
      <c r="AI65" s="88"/>
      <c r="AJ65" s="96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>
        <v>1</v>
      </c>
      <c r="AX65" s="88"/>
      <c r="AY65" s="88">
        <v>1</v>
      </c>
      <c r="AZ65" s="88">
        <v>1</v>
      </c>
      <c r="BA65" s="88"/>
      <c r="BB65" s="88"/>
      <c r="BC65" s="88"/>
      <c r="BD65" s="89">
        <f t="shared" si="16"/>
        <v>13</v>
      </c>
      <c r="BE65" s="90">
        <f t="shared" si="17"/>
        <v>5</v>
      </c>
      <c r="BF65" s="90">
        <f t="shared" si="18"/>
        <v>5</v>
      </c>
      <c r="BG65" s="90">
        <f t="shared" si="19"/>
        <v>3</v>
      </c>
    </row>
    <row r="66" spans="1:59" ht="16.5" customHeight="1">
      <c r="A66" s="86" t="s">
        <v>1</v>
      </c>
      <c r="B66" s="87" t="s">
        <v>112</v>
      </c>
      <c r="C66" s="125"/>
      <c r="D66" s="88"/>
      <c r="E66" s="88"/>
      <c r="F66" s="88">
        <v>1</v>
      </c>
      <c r="G66" s="88"/>
      <c r="H66" s="88"/>
      <c r="I66" s="88"/>
      <c r="J66" s="88"/>
      <c r="K66" s="88"/>
      <c r="L66" s="88"/>
      <c r="M66" s="125"/>
      <c r="N66" s="88"/>
      <c r="O66" s="88"/>
      <c r="P66" s="88"/>
      <c r="Q66" s="88"/>
      <c r="R66" s="88"/>
      <c r="S66" s="88"/>
      <c r="T66" s="88">
        <v>1</v>
      </c>
      <c r="U66" s="88"/>
      <c r="V66" s="88"/>
      <c r="W66" s="88">
        <v>1</v>
      </c>
      <c r="X66" s="88"/>
      <c r="Y66" s="88"/>
      <c r="Z66" s="96"/>
      <c r="AA66" s="88"/>
      <c r="AB66" s="88">
        <v>1</v>
      </c>
      <c r="AC66" s="88">
        <v>1</v>
      </c>
      <c r="AD66" s="88">
        <v>1</v>
      </c>
      <c r="AE66" s="88"/>
      <c r="AF66" s="88"/>
      <c r="AG66" s="88"/>
      <c r="AH66" s="88">
        <v>1</v>
      </c>
      <c r="AI66" s="88"/>
      <c r="AJ66" s="96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>
        <v>1</v>
      </c>
      <c r="AX66" s="88">
        <v>1</v>
      </c>
      <c r="AY66" s="88"/>
      <c r="AZ66" s="88"/>
      <c r="BA66" s="88"/>
      <c r="BB66" s="88"/>
      <c r="BC66" s="88"/>
      <c r="BD66" s="89">
        <f t="shared" si="16"/>
        <v>9</v>
      </c>
      <c r="BE66" s="90">
        <f t="shared" si="17"/>
        <v>2</v>
      </c>
      <c r="BF66" s="90">
        <f t="shared" si="18"/>
        <v>5</v>
      </c>
      <c r="BG66" s="90">
        <f t="shared" si="19"/>
        <v>2</v>
      </c>
    </row>
    <row r="67" spans="1:59" ht="16.5" customHeight="1">
      <c r="A67" s="86" t="s">
        <v>0</v>
      </c>
      <c r="B67" s="87" t="s">
        <v>113</v>
      </c>
      <c r="C67" s="125"/>
      <c r="D67" s="88"/>
      <c r="E67" s="88"/>
      <c r="F67" s="88">
        <v>1</v>
      </c>
      <c r="G67" s="88"/>
      <c r="H67" s="88"/>
      <c r="I67" s="88"/>
      <c r="J67" s="88"/>
      <c r="K67" s="88"/>
      <c r="L67" s="88"/>
      <c r="M67" s="125">
        <v>1</v>
      </c>
      <c r="N67" s="88"/>
      <c r="O67" s="88"/>
      <c r="P67" s="88"/>
      <c r="Q67" s="88"/>
      <c r="R67" s="88">
        <v>1</v>
      </c>
      <c r="S67" s="88"/>
      <c r="T67" s="88"/>
      <c r="U67" s="88"/>
      <c r="V67" s="88"/>
      <c r="W67" s="88"/>
      <c r="X67" s="88"/>
      <c r="Y67" s="88"/>
      <c r="Z67" s="96"/>
      <c r="AA67" s="88"/>
      <c r="AB67" s="88"/>
      <c r="AC67" s="88">
        <v>1</v>
      </c>
      <c r="AD67" s="88">
        <v>1</v>
      </c>
      <c r="AE67" s="88"/>
      <c r="AF67" s="88"/>
      <c r="AG67" s="88"/>
      <c r="AH67" s="88"/>
      <c r="AI67" s="88">
        <v>1</v>
      </c>
      <c r="AJ67" s="96"/>
      <c r="AK67" s="88"/>
      <c r="AL67" s="88"/>
      <c r="AM67" s="88"/>
      <c r="AN67" s="88"/>
      <c r="AO67" s="88">
        <v>1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>
        <v>1</v>
      </c>
      <c r="BB67" s="88">
        <v>1</v>
      </c>
      <c r="BC67" s="88"/>
      <c r="BD67" s="89">
        <f t="shared" si="16"/>
        <v>9</v>
      </c>
      <c r="BE67" s="90">
        <f t="shared" si="17"/>
        <v>3</v>
      </c>
      <c r="BF67" s="90">
        <f t="shared" si="18"/>
        <v>4</v>
      </c>
      <c r="BG67" s="90">
        <f t="shared" si="19"/>
        <v>2</v>
      </c>
    </row>
    <row r="68" spans="1:71" s="32" customFormat="1" ht="19.5" customHeight="1">
      <c r="A68" s="126"/>
      <c r="B68" s="107" t="s">
        <v>208</v>
      </c>
      <c r="C68" s="127">
        <f>SUM(C9:C17,C19:C27,C29:C53,C55:C60,)</f>
        <v>6</v>
      </c>
      <c r="D68" s="127">
        <f aca="true" t="shared" si="20" ref="D68:BC68">SUM(D9:D17,D19:D27,D29:D53,D55:D60,)</f>
        <v>4</v>
      </c>
      <c r="E68" s="127">
        <f t="shared" si="20"/>
        <v>4</v>
      </c>
      <c r="F68" s="127">
        <f t="shared" si="20"/>
        <v>23</v>
      </c>
      <c r="G68" s="127">
        <f t="shared" si="20"/>
        <v>7</v>
      </c>
      <c r="H68" s="127">
        <f t="shared" si="20"/>
        <v>6</v>
      </c>
      <c r="I68" s="127">
        <f t="shared" si="20"/>
        <v>7</v>
      </c>
      <c r="J68" s="127">
        <f t="shared" si="20"/>
        <v>9</v>
      </c>
      <c r="K68" s="127">
        <f t="shared" si="20"/>
        <v>6</v>
      </c>
      <c r="L68" s="127">
        <f t="shared" si="20"/>
        <v>13</v>
      </c>
      <c r="M68" s="127">
        <f t="shared" si="20"/>
        <v>8</v>
      </c>
      <c r="N68" s="127">
        <f t="shared" si="20"/>
        <v>3</v>
      </c>
      <c r="O68" s="127">
        <f t="shared" si="20"/>
        <v>2</v>
      </c>
      <c r="P68" s="127">
        <f t="shared" si="20"/>
        <v>9</v>
      </c>
      <c r="Q68" s="127">
        <f t="shared" si="20"/>
        <v>3</v>
      </c>
      <c r="R68" s="127">
        <f t="shared" si="20"/>
        <v>3</v>
      </c>
      <c r="S68" s="127">
        <f t="shared" si="20"/>
        <v>3</v>
      </c>
      <c r="T68" s="127">
        <f t="shared" si="20"/>
        <v>6</v>
      </c>
      <c r="U68" s="127">
        <f t="shared" si="20"/>
        <v>3</v>
      </c>
      <c r="V68" s="127">
        <f t="shared" si="20"/>
        <v>13</v>
      </c>
      <c r="W68" s="127">
        <f t="shared" si="20"/>
        <v>20</v>
      </c>
      <c r="X68" s="127">
        <f t="shared" si="20"/>
        <v>8</v>
      </c>
      <c r="Y68" s="127">
        <f t="shared" si="20"/>
        <v>14</v>
      </c>
      <c r="Z68" s="127">
        <f t="shared" si="20"/>
        <v>5</v>
      </c>
      <c r="AA68" s="127">
        <f t="shared" si="20"/>
        <v>6</v>
      </c>
      <c r="AB68" s="127">
        <f t="shared" si="20"/>
        <v>4</v>
      </c>
      <c r="AC68" s="127">
        <f t="shared" si="20"/>
        <v>13</v>
      </c>
      <c r="AD68" s="127">
        <f t="shared" si="20"/>
        <v>9</v>
      </c>
      <c r="AE68" s="127">
        <f t="shared" si="20"/>
        <v>11</v>
      </c>
      <c r="AF68" s="127">
        <f t="shared" si="20"/>
        <v>16</v>
      </c>
      <c r="AG68" s="127">
        <f t="shared" si="20"/>
        <v>3</v>
      </c>
      <c r="AH68" s="127">
        <f t="shared" si="20"/>
        <v>2</v>
      </c>
      <c r="AI68" s="127">
        <f t="shared" si="20"/>
        <v>5</v>
      </c>
      <c r="AJ68" s="127">
        <f t="shared" si="20"/>
        <v>14</v>
      </c>
      <c r="AK68" s="127">
        <f t="shared" si="20"/>
        <v>5</v>
      </c>
      <c r="AL68" s="127">
        <f t="shared" si="20"/>
        <v>8</v>
      </c>
      <c r="AM68" s="127">
        <f>SUM(AM9:AM17,AM19:AM27,AM29:AM53,AM55:AM60,)</f>
        <v>4</v>
      </c>
      <c r="AN68" s="127">
        <f t="shared" si="20"/>
        <v>1</v>
      </c>
      <c r="AO68" s="127">
        <f t="shared" si="20"/>
        <v>2</v>
      </c>
      <c r="AP68" s="127">
        <f t="shared" si="20"/>
        <v>5</v>
      </c>
      <c r="AQ68" s="127">
        <f t="shared" si="20"/>
        <v>3</v>
      </c>
      <c r="AR68" s="127">
        <f t="shared" si="20"/>
        <v>2</v>
      </c>
      <c r="AS68" s="127">
        <f t="shared" si="20"/>
        <v>9</v>
      </c>
      <c r="AT68" s="127">
        <f t="shared" si="20"/>
        <v>2</v>
      </c>
      <c r="AU68" s="127">
        <f t="shared" si="20"/>
        <v>1</v>
      </c>
      <c r="AV68" s="127">
        <f t="shared" si="20"/>
        <v>2</v>
      </c>
      <c r="AW68" s="127">
        <f t="shared" si="20"/>
        <v>33</v>
      </c>
      <c r="AX68" s="127">
        <f t="shared" si="20"/>
        <v>9</v>
      </c>
      <c r="AY68" s="127">
        <f t="shared" si="20"/>
        <v>7</v>
      </c>
      <c r="AZ68" s="127">
        <f t="shared" si="20"/>
        <v>14</v>
      </c>
      <c r="BA68" s="127">
        <f t="shared" si="20"/>
        <v>6</v>
      </c>
      <c r="BB68" s="127">
        <f t="shared" si="20"/>
        <v>21</v>
      </c>
      <c r="BC68" s="127">
        <f t="shared" si="20"/>
        <v>3</v>
      </c>
      <c r="BD68" s="127">
        <f>SUM(BD9:BD17,BD19:BD27,BD29:BD53,BD55:BD60)</f>
        <v>405</v>
      </c>
      <c r="BE68" s="94">
        <f>SUM(BE9:BE17,BE19:BE27,BE29:BE53,BE55:BE60)</f>
        <v>138</v>
      </c>
      <c r="BF68" s="94">
        <f>SUM(BF9:BF17,BF19:BF27,BF29:BF53,BF55:BF60,)</f>
        <v>174</v>
      </c>
      <c r="BG68" s="94">
        <f>SUM(BG9:BG17,BG19:BG27,BG29:BG53,BG55:BG60,)</f>
        <v>93</v>
      </c>
      <c r="BQ68" s="128"/>
      <c r="BR68" s="128"/>
      <c r="BS68" s="128"/>
    </row>
    <row r="69" spans="1:71" s="32" customFormat="1" ht="19.5" customHeight="1">
      <c r="A69" s="126"/>
      <c r="B69" s="107" t="s">
        <v>209</v>
      </c>
      <c r="C69" s="127">
        <f>SUM(C9:C17,C19:C27,C29:C53,C62:C67)</f>
        <v>6</v>
      </c>
      <c r="D69" s="127">
        <f aca="true" t="shared" si="21" ref="D69:BG69">SUM(D9:D17,D19:D27,D29:D53,D62:D67)</f>
        <v>4</v>
      </c>
      <c r="E69" s="127">
        <f t="shared" si="21"/>
        <v>4</v>
      </c>
      <c r="F69" s="127">
        <f t="shared" si="21"/>
        <v>24</v>
      </c>
      <c r="G69" s="127">
        <f t="shared" si="21"/>
        <v>8</v>
      </c>
      <c r="H69" s="127">
        <f t="shared" si="21"/>
        <v>7</v>
      </c>
      <c r="I69" s="127">
        <f t="shared" si="21"/>
        <v>6</v>
      </c>
      <c r="J69" s="127">
        <f t="shared" si="21"/>
        <v>6</v>
      </c>
      <c r="K69" s="127">
        <f t="shared" si="21"/>
        <v>6</v>
      </c>
      <c r="L69" s="127">
        <f t="shared" si="21"/>
        <v>9</v>
      </c>
      <c r="M69" s="127">
        <f t="shared" si="21"/>
        <v>7</v>
      </c>
      <c r="N69" s="127">
        <f t="shared" si="21"/>
        <v>1</v>
      </c>
      <c r="O69" s="127">
        <f t="shared" si="21"/>
        <v>2</v>
      </c>
      <c r="P69" s="127">
        <f t="shared" si="21"/>
        <v>9</v>
      </c>
      <c r="Q69" s="127">
        <f t="shared" si="21"/>
        <v>4</v>
      </c>
      <c r="R69" s="127">
        <f t="shared" si="21"/>
        <v>4</v>
      </c>
      <c r="S69" s="127">
        <f t="shared" si="21"/>
        <v>4</v>
      </c>
      <c r="T69" s="127">
        <f t="shared" si="21"/>
        <v>7</v>
      </c>
      <c r="U69" s="127">
        <f t="shared" si="21"/>
        <v>4</v>
      </c>
      <c r="V69" s="127">
        <f t="shared" si="21"/>
        <v>11</v>
      </c>
      <c r="W69" s="127">
        <f t="shared" si="21"/>
        <v>21</v>
      </c>
      <c r="X69" s="127">
        <f t="shared" si="21"/>
        <v>6</v>
      </c>
      <c r="Y69" s="127">
        <f t="shared" si="21"/>
        <v>10</v>
      </c>
      <c r="Z69" s="127">
        <f t="shared" si="21"/>
        <v>3</v>
      </c>
      <c r="AA69" s="127">
        <f t="shared" si="21"/>
        <v>6</v>
      </c>
      <c r="AB69" s="127">
        <f t="shared" si="21"/>
        <v>6</v>
      </c>
      <c r="AC69" s="127">
        <f t="shared" si="21"/>
        <v>16</v>
      </c>
      <c r="AD69" s="127">
        <f t="shared" si="21"/>
        <v>13</v>
      </c>
      <c r="AE69" s="127">
        <f t="shared" si="21"/>
        <v>10</v>
      </c>
      <c r="AF69" s="127">
        <f t="shared" si="21"/>
        <v>14</v>
      </c>
      <c r="AG69" s="127">
        <f t="shared" si="21"/>
        <v>4</v>
      </c>
      <c r="AH69" s="127">
        <f t="shared" si="21"/>
        <v>5</v>
      </c>
      <c r="AI69" s="127">
        <f t="shared" si="21"/>
        <v>4</v>
      </c>
      <c r="AJ69" s="127">
        <f t="shared" si="21"/>
        <v>10</v>
      </c>
      <c r="AK69" s="127">
        <f t="shared" si="21"/>
        <v>3</v>
      </c>
      <c r="AL69" s="127">
        <f t="shared" si="21"/>
        <v>7</v>
      </c>
      <c r="AM69" s="127">
        <f t="shared" si="21"/>
        <v>4</v>
      </c>
      <c r="AN69" s="127">
        <f t="shared" si="21"/>
        <v>1</v>
      </c>
      <c r="AO69" s="127">
        <f t="shared" si="21"/>
        <v>5</v>
      </c>
      <c r="AP69" s="127">
        <f t="shared" si="21"/>
        <v>5</v>
      </c>
      <c r="AQ69" s="127">
        <f t="shared" si="21"/>
        <v>3</v>
      </c>
      <c r="AR69" s="127">
        <f t="shared" si="21"/>
        <v>2</v>
      </c>
      <c r="AS69" s="127">
        <f t="shared" si="21"/>
        <v>7</v>
      </c>
      <c r="AT69" s="127">
        <f t="shared" si="21"/>
        <v>2</v>
      </c>
      <c r="AU69" s="127">
        <f t="shared" si="21"/>
        <v>1</v>
      </c>
      <c r="AV69" s="127">
        <f t="shared" si="21"/>
        <v>2</v>
      </c>
      <c r="AW69" s="127">
        <f t="shared" si="21"/>
        <v>33</v>
      </c>
      <c r="AX69" s="127">
        <f t="shared" si="21"/>
        <v>10</v>
      </c>
      <c r="AY69" s="127">
        <f t="shared" si="21"/>
        <v>5</v>
      </c>
      <c r="AZ69" s="127">
        <f t="shared" si="21"/>
        <v>12</v>
      </c>
      <c r="BA69" s="127">
        <f t="shared" si="21"/>
        <v>8</v>
      </c>
      <c r="BB69" s="127">
        <f t="shared" si="21"/>
        <v>20</v>
      </c>
      <c r="BC69" s="127">
        <f t="shared" si="21"/>
        <v>3</v>
      </c>
      <c r="BD69" s="127">
        <f>SUM(BD9:BD17,BD19:BD27,BD29:BD53,BD62:BD67)</f>
        <v>394</v>
      </c>
      <c r="BE69" s="94">
        <f>SUM(BE9:BE17,BE19:BE27,BE29:BE53,BE62:BE67)</f>
        <v>133</v>
      </c>
      <c r="BF69" s="94">
        <f t="shared" si="21"/>
        <v>170</v>
      </c>
      <c r="BG69" s="94">
        <f t="shared" si="21"/>
        <v>91</v>
      </c>
      <c r="BQ69" s="128"/>
      <c r="BR69" s="128"/>
      <c r="BS69" s="128"/>
    </row>
    <row r="70" spans="1:59" ht="45" customHeight="1">
      <c r="A70" s="107"/>
      <c r="B70" s="129" t="s">
        <v>206</v>
      </c>
      <c r="C70" s="130" t="s">
        <v>146</v>
      </c>
      <c r="D70" s="130" t="s">
        <v>147</v>
      </c>
      <c r="E70" s="130" t="s">
        <v>148</v>
      </c>
      <c r="F70" s="130" t="s">
        <v>149</v>
      </c>
      <c r="G70" s="130" t="s">
        <v>150</v>
      </c>
      <c r="H70" s="130" t="s">
        <v>151</v>
      </c>
      <c r="I70" s="130" t="s">
        <v>152</v>
      </c>
      <c r="J70" s="130" t="s">
        <v>153</v>
      </c>
      <c r="K70" s="130" t="s">
        <v>154</v>
      </c>
      <c r="L70" s="130" t="s">
        <v>155</v>
      </c>
      <c r="M70" s="130" t="s">
        <v>156</v>
      </c>
      <c r="N70" s="130" t="s">
        <v>157</v>
      </c>
      <c r="O70" s="130" t="s">
        <v>158</v>
      </c>
      <c r="P70" s="130" t="s">
        <v>159</v>
      </c>
      <c r="Q70" s="130" t="s">
        <v>160</v>
      </c>
      <c r="R70" s="130" t="s">
        <v>161</v>
      </c>
      <c r="S70" s="130" t="s">
        <v>162</v>
      </c>
      <c r="T70" s="130" t="s">
        <v>163</v>
      </c>
      <c r="U70" s="130" t="s">
        <v>164</v>
      </c>
      <c r="V70" s="130" t="s">
        <v>165</v>
      </c>
      <c r="W70" s="130" t="s">
        <v>166</v>
      </c>
      <c r="X70" s="130" t="s">
        <v>167</v>
      </c>
      <c r="Y70" s="130" t="s">
        <v>168</v>
      </c>
      <c r="Z70" s="130" t="s">
        <v>169</v>
      </c>
      <c r="AA70" s="130" t="s">
        <v>170</v>
      </c>
      <c r="AB70" s="130" t="s">
        <v>171</v>
      </c>
      <c r="AC70" s="130" t="s">
        <v>172</v>
      </c>
      <c r="AD70" s="130" t="s">
        <v>173</v>
      </c>
      <c r="AE70" s="130" t="s">
        <v>174</v>
      </c>
      <c r="AF70" s="130" t="s">
        <v>175</v>
      </c>
      <c r="AG70" s="130" t="s">
        <v>176</v>
      </c>
      <c r="AH70" s="130" t="s">
        <v>177</v>
      </c>
      <c r="AI70" s="130" t="s">
        <v>178</v>
      </c>
      <c r="AJ70" s="130" t="s">
        <v>179</v>
      </c>
      <c r="AK70" s="130" t="s">
        <v>180</v>
      </c>
      <c r="AL70" s="130" t="s">
        <v>181</v>
      </c>
      <c r="AM70" s="130" t="s">
        <v>182</v>
      </c>
      <c r="AN70" s="130" t="s">
        <v>183</v>
      </c>
      <c r="AO70" s="130" t="s">
        <v>184</v>
      </c>
      <c r="AP70" s="130" t="s">
        <v>185</v>
      </c>
      <c r="AQ70" s="130" t="s">
        <v>186</v>
      </c>
      <c r="AR70" s="130" t="s">
        <v>187</v>
      </c>
      <c r="AS70" s="130" t="s">
        <v>188</v>
      </c>
      <c r="AT70" s="130" t="s">
        <v>189</v>
      </c>
      <c r="AU70" s="130" t="s">
        <v>190</v>
      </c>
      <c r="AV70" s="130" t="s">
        <v>191</v>
      </c>
      <c r="AW70" s="130" t="s">
        <v>192</v>
      </c>
      <c r="AX70" s="130" t="s">
        <v>193</v>
      </c>
      <c r="AY70" s="130" t="s">
        <v>194</v>
      </c>
      <c r="AZ70" s="130" t="s">
        <v>195</v>
      </c>
      <c r="BA70" s="130" t="s">
        <v>196</v>
      </c>
      <c r="BB70" s="130" t="s">
        <v>197</v>
      </c>
      <c r="BC70" s="130" t="s">
        <v>198</v>
      </c>
      <c r="BD70" s="130"/>
      <c r="BE70" s="131"/>
      <c r="BF70" s="131"/>
      <c r="BG70" s="131"/>
    </row>
  </sheetData>
  <sheetProtection/>
  <mergeCells count="23">
    <mergeCell ref="A6:A7"/>
    <mergeCell ref="B6:B7"/>
    <mergeCell ref="BD6:BD7"/>
    <mergeCell ref="BE6:BE7"/>
    <mergeCell ref="BF6:BF7"/>
    <mergeCell ref="BG6:BG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8:BC8"/>
    <mergeCell ref="B18:BC18"/>
    <mergeCell ref="B28:BC28"/>
    <mergeCell ref="B54:BC54"/>
    <mergeCell ref="B61:BC61"/>
    <mergeCell ref="BN6:BN7"/>
    <mergeCell ref="BM6:B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0"/>
  <sheetViews>
    <sheetView view="pageBreakPreview" zoomScale="30" zoomScaleNormal="33" zoomScaleSheetLayoutView="30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B7"/>
    </sheetView>
  </sheetViews>
  <sheetFormatPr defaultColWidth="9.00390625" defaultRowHeight="12.75"/>
  <cols>
    <col min="1" max="1" width="12.50390625" style="12" customWidth="1"/>
    <col min="2" max="2" width="130.875" style="13" customWidth="1"/>
    <col min="3" max="3" width="23.375" style="14" customWidth="1"/>
    <col min="4" max="4" width="12.00390625" style="14" bestFit="1" customWidth="1"/>
    <col min="5" max="5" width="15.125" style="12" customWidth="1"/>
    <col min="6" max="6" width="16.375" style="12" customWidth="1"/>
    <col min="7" max="7" width="19.50390625" style="12" customWidth="1"/>
    <col min="8" max="8" width="17.00390625" style="12" customWidth="1"/>
    <col min="9" max="9" width="16.50390625" style="12" customWidth="1"/>
    <col min="10" max="10" width="16.00390625" style="12" customWidth="1"/>
    <col min="11" max="12" width="11.50390625" style="12" customWidth="1"/>
    <col min="13" max="13" width="15.875" style="12" customWidth="1"/>
    <col min="14" max="14" width="15.125" style="12" customWidth="1"/>
    <col min="15" max="38" width="11.50390625" style="17" customWidth="1"/>
    <col min="39" max="44" width="9.625" style="12" customWidth="1"/>
    <col min="45" max="45" width="14.50390625" style="19" customWidth="1"/>
    <col min="46" max="46" width="13.875" style="19" customWidth="1"/>
    <col min="47" max="47" width="9.625" style="19" customWidth="1"/>
    <col min="48" max="48" width="14.00390625" style="20" customWidth="1"/>
    <col min="49" max="16384" width="8.875" style="20" customWidth="1"/>
  </cols>
  <sheetData>
    <row r="1" spans="1:47" s="5" customFormat="1" ht="51.75" customHeight="1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6" t="s">
        <v>22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7" s="5" customFormat="1" ht="30" customHeigh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</row>
    <row r="4" spans="1:48" s="8" customFormat="1" ht="53.25" customHeight="1">
      <c r="A4" s="179" t="s">
        <v>6</v>
      </c>
      <c r="B4" s="180" t="s">
        <v>7</v>
      </c>
      <c r="C4" s="178" t="s">
        <v>29</v>
      </c>
      <c r="D4" s="183" t="s">
        <v>213</v>
      </c>
      <c r="E4" s="179" t="s">
        <v>30</v>
      </c>
      <c r="F4" s="179"/>
      <c r="G4" s="179"/>
      <c r="H4" s="179"/>
      <c r="I4" s="179"/>
      <c r="J4" s="179"/>
      <c r="K4" s="179"/>
      <c r="L4" s="179"/>
      <c r="M4" s="179"/>
      <c r="N4" s="179"/>
      <c r="O4" s="179" t="s">
        <v>31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 t="s">
        <v>32</v>
      </c>
      <c r="AN4" s="179"/>
      <c r="AO4" s="179"/>
      <c r="AP4" s="179"/>
      <c r="AQ4" s="179"/>
      <c r="AR4" s="179"/>
      <c r="AS4" s="179"/>
      <c r="AT4" s="179"/>
      <c r="AU4" s="179"/>
      <c r="AV4" s="179"/>
    </row>
    <row r="5" spans="1:48" s="8" customFormat="1" ht="53.25" customHeight="1">
      <c r="A5" s="179"/>
      <c r="B5" s="180"/>
      <c r="C5" s="178"/>
      <c r="D5" s="185"/>
      <c r="E5" s="178" t="s">
        <v>33</v>
      </c>
      <c r="F5" s="178" t="s">
        <v>34</v>
      </c>
      <c r="G5" s="182" t="s">
        <v>35</v>
      </c>
      <c r="H5" s="178" t="s">
        <v>36</v>
      </c>
      <c r="I5" s="177" t="s">
        <v>37</v>
      </c>
      <c r="J5" s="177" t="s">
        <v>38</v>
      </c>
      <c r="K5" s="177" t="s">
        <v>39</v>
      </c>
      <c r="L5" s="177" t="s">
        <v>40</v>
      </c>
      <c r="M5" s="178" t="s">
        <v>41</v>
      </c>
      <c r="N5" s="178" t="s">
        <v>42</v>
      </c>
      <c r="O5" s="179" t="s">
        <v>43</v>
      </c>
      <c r="P5" s="179"/>
      <c r="Q5" s="179"/>
      <c r="R5" s="179"/>
      <c r="S5" s="179"/>
      <c r="T5" s="179"/>
      <c r="U5" s="179"/>
      <c r="V5" s="179"/>
      <c r="W5" s="179" t="s">
        <v>44</v>
      </c>
      <c r="X5" s="179"/>
      <c r="Y5" s="179"/>
      <c r="Z5" s="179"/>
      <c r="AA5" s="179"/>
      <c r="AB5" s="179"/>
      <c r="AC5" s="179"/>
      <c r="AD5" s="179"/>
      <c r="AE5" s="179" t="s">
        <v>45</v>
      </c>
      <c r="AF5" s="179"/>
      <c r="AG5" s="179"/>
      <c r="AH5" s="179"/>
      <c r="AI5" s="179"/>
      <c r="AJ5" s="179"/>
      <c r="AK5" s="179"/>
      <c r="AL5" s="179"/>
      <c r="AM5" s="179" t="s">
        <v>46</v>
      </c>
      <c r="AN5" s="179"/>
      <c r="AO5" s="179"/>
      <c r="AP5" s="179"/>
      <c r="AQ5" s="179"/>
      <c r="AR5" s="179"/>
      <c r="AS5" s="179" t="s">
        <v>47</v>
      </c>
      <c r="AT5" s="179"/>
      <c r="AU5" s="179"/>
      <c r="AV5" s="179"/>
    </row>
    <row r="6" spans="1:48" s="8" customFormat="1" ht="52.5" customHeight="1">
      <c r="A6" s="179"/>
      <c r="B6" s="181"/>
      <c r="C6" s="178"/>
      <c r="D6" s="185"/>
      <c r="E6" s="178"/>
      <c r="F6" s="178"/>
      <c r="G6" s="182"/>
      <c r="H6" s="178"/>
      <c r="I6" s="177"/>
      <c r="J6" s="177"/>
      <c r="K6" s="177"/>
      <c r="L6" s="177"/>
      <c r="M6" s="178"/>
      <c r="N6" s="178"/>
      <c r="O6" s="179" t="s">
        <v>48</v>
      </c>
      <c r="P6" s="179"/>
      <c r="Q6" s="179"/>
      <c r="R6" s="179"/>
      <c r="S6" s="179" t="s">
        <v>49</v>
      </c>
      <c r="T6" s="179"/>
      <c r="U6" s="179"/>
      <c r="V6" s="179"/>
      <c r="W6" s="179" t="s">
        <v>50</v>
      </c>
      <c r="X6" s="179"/>
      <c r="Y6" s="179"/>
      <c r="Z6" s="179"/>
      <c r="AA6" s="179" t="s">
        <v>51</v>
      </c>
      <c r="AB6" s="179"/>
      <c r="AC6" s="179"/>
      <c r="AD6" s="179"/>
      <c r="AE6" s="179" t="s">
        <v>52</v>
      </c>
      <c r="AF6" s="179"/>
      <c r="AG6" s="179"/>
      <c r="AH6" s="179"/>
      <c r="AI6" s="179" t="s">
        <v>53</v>
      </c>
      <c r="AJ6" s="179"/>
      <c r="AK6" s="179"/>
      <c r="AL6" s="179"/>
      <c r="AM6" s="179" t="s">
        <v>54</v>
      </c>
      <c r="AN6" s="179" t="s">
        <v>55</v>
      </c>
      <c r="AO6" s="179" t="s">
        <v>56</v>
      </c>
      <c r="AP6" s="179" t="s">
        <v>57</v>
      </c>
      <c r="AQ6" s="179" t="s">
        <v>58</v>
      </c>
      <c r="AR6" s="179" t="s">
        <v>59</v>
      </c>
      <c r="AS6" s="178" t="s">
        <v>135</v>
      </c>
      <c r="AT6" s="178" t="s">
        <v>136</v>
      </c>
      <c r="AU6" s="183" t="s">
        <v>137</v>
      </c>
      <c r="AV6" s="182" t="s">
        <v>60</v>
      </c>
    </row>
    <row r="7" spans="1:48" s="8" customFormat="1" ht="247.5" customHeight="1">
      <c r="A7" s="179"/>
      <c r="B7" s="181"/>
      <c r="C7" s="178"/>
      <c r="D7" s="186"/>
      <c r="E7" s="178"/>
      <c r="F7" s="178"/>
      <c r="G7" s="182"/>
      <c r="H7" s="178"/>
      <c r="I7" s="177"/>
      <c r="J7" s="177"/>
      <c r="K7" s="177"/>
      <c r="L7" s="177"/>
      <c r="M7" s="178"/>
      <c r="N7" s="178"/>
      <c r="O7" s="37" t="s">
        <v>61</v>
      </c>
      <c r="P7" s="38" t="s">
        <v>62</v>
      </c>
      <c r="Q7" s="38" t="s">
        <v>63</v>
      </c>
      <c r="R7" s="38" t="s">
        <v>64</v>
      </c>
      <c r="S7" s="37" t="s">
        <v>61</v>
      </c>
      <c r="T7" s="38" t="s">
        <v>62</v>
      </c>
      <c r="U7" s="38" t="s">
        <v>63</v>
      </c>
      <c r="V7" s="38" t="s">
        <v>64</v>
      </c>
      <c r="W7" s="37" t="s">
        <v>61</v>
      </c>
      <c r="X7" s="38" t="s">
        <v>62</v>
      </c>
      <c r="Y7" s="38" t="s">
        <v>63</v>
      </c>
      <c r="Z7" s="38" t="s">
        <v>64</v>
      </c>
      <c r="AA7" s="37" t="s">
        <v>61</v>
      </c>
      <c r="AB7" s="38" t="s">
        <v>62</v>
      </c>
      <c r="AC7" s="38" t="s">
        <v>63</v>
      </c>
      <c r="AD7" s="38" t="s">
        <v>64</v>
      </c>
      <c r="AE7" s="37" t="s">
        <v>61</v>
      </c>
      <c r="AF7" s="38" t="s">
        <v>62</v>
      </c>
      <c r="AG7" s="38" t="s">
        <v>63</v>
      </c>
      <c r="AH7" s="38" t="s">
        <v>64</v>
      </c>
      <c r="AI7" s="37" t="s">
        <v>61</v>
      </c>
      <c r="AJ7" s="38" t="s">
        <v>62</v>
      </c>
      <c r="AK7" s="38" t="s">
        <v>63</v>
      </c>
      <c r="AL7" s="38" t="s">
        <v>64</v>
      </c>
      <c r="AM7" s="179"/>
      <c r="AN7" s="179"/>
      <c r="AO7" s="179"/>
      <c r="AP7" s="179"/>
      <c r="AQ7" s="179"/>
      <c r="AR7" s="179"/>
      <c r="AS7" s="178"/>
      <c r="AT7" s="178"/>
      <c r="AU7" s="184"/>
      <c r="AV7" s="182"/>
    </row>
    <row r="8" spans="1:48" s="9" customFormat="1" ht="44.25">
      <c r="A8" s="37" t="s">
        <v>65</v>
      </c>
      <c r="B8" s="39" t="s">
        <v>19</v>
      </c>
      <c r="C8" s="37"/>
      <c r="D8" s="40">
        <f aca="true" t="shared" si="0" ref="D8:AV8">SUM(D9:D15)</f>
        <v>17</v>
      </c>
      <c r="E8" s="40">
        <f t="shared" si="0"/>
        <v>535</v>
      </c>
      <c r="F8" s="40">
        <f t="shared" si="0"/>
        <v>360</v>
      </c>
      <c r="G8" s="40">
        <f t="shared" si="0"/>
        <v>35</v>
      </c>
      <c r="H8" s="40">
        <f t="shared" si="0"/>
        <v>280</v>
      </c>
      <c r="I8" s="40">
        <f t="shared" si="0"/>
        <v>15</v>
      </c>
      <c r="J8" s="40">
        <f t="shared" si="0"/>
        <v>265</v>
      </c>
      <c r="K8" s="40">
        <f t="shared" si="0"/>
        <v>0</v>
      </c>
      <c r="L8" s="40">
        <f t="shared" si="0"/>
        <v>0</v>
      </c>
      <c r="M8" s="40">
        <f t="shared" si="0"/>
        <v>45</v>
      </c>
      <c r="N8" s="40">
        <f t="shared" si="0"/>
        <v>175</v>
      </c>
      <c r="O8" s="40">
        <f t="shared" si="0"/>
        <v>15</v>
      </c>
      <c r="P8" s="40">
        <f t="shared" si="0"/>
        <v>75</v>
      </c>
      <c r="Q8" s="40">
        <f t="shared" si="0"/>
        <v>10</v>
      </c>
      <c r="R8" s="40">
        <f t="shared" si="0"/>
        <v>60</v>
      </c>
      <c r="S8" s="40">
        <f t="shared" si="0"/>
        <v>5</v>
      </c>
      <c r="T8" s="40">
        <f t="shared" si="0"/>
        <v>70</v>
      </c>
      <c r="U8" s="40">
        <f t="shared" si="0"/>
        <v>10</v>
      </c>
      <c r="V8" s="40">
        <f t="shared" si="0"/>
        <v>25</v>
      </c>
      <c r="W8" s="40">
        <f t="shared" si="0"/>
        <v>0</v>
      </c>
      <c r="X8" s="40">
        <f t="shared" si="0"/>
        <v>60</v>
      </c>
      <c r="Y8" s="40">
        <f t="shared" si="0"/>
        <v>10</v>
      </c>
      <c r="Z8" s="40">
        <f t="shared" si="0"/>
        <v>25</v>
      </c>
      <c r="AA8" s="40">
        <f t="shared" si="0"/>
        <v>15</v>
      </c>
      <c r="AB8" s="40">
        <f t="shared" si="0"/>
        <v>75</v>
      </c>
      <c r="AC8" s="40">
        <f t="shared" si="0"/>
        <v>15</v>
      </c>
      <c r="AD8" s="40">
        <f t="shared" si="0"/>
        <v>65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L8" s="40">
        <f t="shared" si="0"/>
        <v>0</v>
      </c>
      <c r="AM8" s="40">
        <f t="shared" si="0"/>
        <v>4</v>
      </c>
      <c r="AN8" s="40">
        <f t="shared" si="0"/>
        <v>2</v>
      </c>
      <c r="AO8" s="40">
        <f t="shared" si="0"/>
        <v>4</v>
      </c>
      <c r="AP8" s="40">
        <f t="shared" si="0"/>
        <v>7</v>
      </c>
      <c r="AQ8" s="40">
        <f t="shared" si="0"/>
        <v>0</v>
      </c>
      <c r="AR8" s="40">
        <f t="shared" si="0"/>
        <v>0</v>
      </c>
      <c r="AS8" s="40">
        <f t="shared" si="0"/>
        <v>11</v>
      </c>
      <c r="AT8" s="40">
        <f t="shared" si="0"/>
        <v>14</v>
      </c>
      <c r="AU8" s="40">
        <f t="shared" si="0"/>
        <v>3</v>
      </c>
      <c r="AV8" s="40">
        <f t="shared" si="0"/>
        <v>0</v>
      </c>
    </row>
    <row r="9" spans="1:48" s="8" customFormat="1" ht="34.5">
      <c r="A9" s="41" t="s">
        <v>5</v>
      </c>
      <c r="B9" s="24" t="s">
        <v>128</v>
      </c>
      <c r="C9" s="42" t="s">
        <v>129</v>
      </c>
      <c r="D9" s="67">
        <f>SUM(AM9:AR9)</f>
        <v>12</v>
      </c>
      <c r="E9" s="43">
        <f>SUM(F9,N9)</f>
        <v>300</v>
      </c>
      <c r="F9" s="43">
        <f>SUM(G9,H9,M9)</f>
        <v>210</v>
      </c>
      <c r="G9" s="44">
        <f>SUM(O9,S9,W9,AA9,AE9,AI9)</f>
        <v>0</v>
      </c>
      <c r="H9" s="44">
        <f>SUM(P9,T9,X9,AB9,AF9,AJ9)</f>
        <v>180</v>
      </c>
      <c r="I9" s="45"/>
      <c r="J9" s="45">
        <v>180</v>
      </c>
      <c r="K9" s="45"/>
      <c r="L9" s="45"/>
      <c r="M9" s="44">
        <f>SUM(Q9,U9,Y9,AC9,AG9,AK9)</f>
        <v>30</v>
      </c>
      <c r="N9" s="43">
        <f>SUM(R9,V9,Z9,AD9,AH9,AL9)</f>
        <v>90</v>
      </c>
      <c r="O9" s="46"/>
      <c r="P9" s="46">
        <v>30</v>
      </c>
      <c r="Q9" s="46">
        <v>5</v>
      </c>
      <c r="R9" s="46">
        <v>20</v>
      </c>
      <c r="S9" s="46"/>
      <c r="T9" s="46">
        <v>30</v>
      </c>
      <c r="U9" s="46">
        <v>5</v>
      </c>
      <c r="V9" s="46">
        <v>20</v>
      </c>
      <c r="W9" s="46"/>
      <c r="X9" s="46">
        <v>60</v>
      </c>
      <c r="Y9" s="46">
        <v>10</v>
      </c>
      <c r="Z9" s="46">
        <v>25</v>
      </c>
      <c r="AA9" s="46"/>
      <c r="AB9" s="46">
        <v>60</v>
      </c>
      <c r="AC9" s="46">
        <v>10</v>
      </c>
      <c r="AD9" s="46">
        <v>25</v>
      </c>
      <c r="AE9" s="46"/>
      <c r="AF9" s="46"/>
      <c r="AG9" s="46"/>
      <c r="AH9" s="46"/>
      <c r="AI9" s="46"/>
      <c r="AJ9" s="46"/>
      <c r="AK9" s="46"/>
      <c r="AL9" s="46"/>
      <c r="AM9" s="71">
        <v>2</v>
      </c>
      <c r="AN9" s="71">
        <v>2</v>
      </c>
      <c r="AO9" s="71">
        <v>4</v>
      </c>
      <c r="AP9" s="71">
        <v>4</v>
      </c>
      <c r="AQ9" s="71"/>
      <c r="AR9" s="71"/>
      <c r="AS9" s="46">
        <v>8</v>
      </c>
      <c r="AT9" s="46">
        <v>12</v>
      </c>
      <c r="AU9" s="46"/>
      <c r="AV9" s="46"/>
    </row>
    <row r="10" spans="1:48" s="25" customFormat="1" ht="34.5">
      <c r="A10" s="47" t="s">
        <v>4</v>
      </c>
      <c r="B10" s="24" t="s">
        <v>67</v>
      </c>
      <c r="C10" s="48" t="s">
        <v>133</v>
      </c>
      <c r="D10" s="67">
        <f aca="true" t="shared" si="1" ref="D10:D15">SUM(AM10:AR10)</f>
        <v>0</v>
      </c>
      <c r="E10" s="43">
        <f aca="true" t="shared" si="2" ref="E10:E15">SUM(F10,N10)</f>
        <v>60</v>
      </c>
      <c r="F10" s="43">
        <f aca="true" t="shared" si="3" ref="F10:F15">SUM(G10:H10,M10)</f>
        <v>60</v>
      </c>
      <c r="G10" s="44">
        <f aca="true" t="shared" si="4" ref="G10:H15">SUM(O10,S10,W10,AA10,AE10,AI10)</f>
        <v>0</v>
      </c>
      <c r="H10" s="44">
        <f t="shared" si="4"/>
        <v>60</v>
      </c>
      <c r="I10" s="45"/>
      <c r="J10" s="45">
        <v>60</v>
      </c>
      <c r="K10" s="45"/>
      <c r="L10" s="45"/>
      <c r="M10" s="44">
        <f aca="true" t="shared" si="5" ref="M10:N15">SUM(Q10,U10,Y10,AC10,AG10,AK10)</f>
        <v>0</v>
      </c>
      <c r="N10" s="43">
        <f t="shared" si="5"/>
        <v>0</v>
      </c>
      <c r="O10" s="46"/>
      <c r="P10" s="46">
        <v>30</v>
      </c>
      <c r="Q10" s="46"/>
      <c r="R10" s="46"/>
      <c r="S10" s="46"/>
      <c r="T10" s="46">
        <v>30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1">
        <v>0</v>
      </c>
      <c r="AN10" s="71">
        <v>0</v>
      </c>
      <c r="AO10" s="71"/>
      <c r="AP10" s="71"/>
      <c r="AQ10" s="71"/>
      <c r="AR10" s="71"/>
      <c r="AS10" s="46">
        <v>0</v>
      </c>
      <c r="AT10" s="46"/>
      <c r="AU10" s="46"/>
      <c r="AV10" s="46"/>
    </row>
    <row r="11" spans="1:48" s="8" customFormat="1" ht="34.5">
      <c r="A11" s="41" t="s">
        <v>3</v>
      </c>
      <c r="B11" s="24" t="s">
        <v>210</v>
      </c>
      <c r="C11" s="48" t="s">
        <v>114</v>
      </c>
      <c r="D11" s="67">
        <f t="shared" si="1"/>
        <v>2</v>
      </c>
      <c r="E11" s="43">
        <f t="shared" si="2"/>
        <v>50</v>
      </c>
      <c r="F11" s="43">
        <f t="shared" si="3"/>
        <v>15</v>
      </c>
      <c r="G11" s="44">
        <f t="shared" si="4"/>
        <v>0</v>
      </c>
      <c r="H11" s="44">
        <f t="shared" si="4"/>
        <v>15</v>
      </c>
      <c r="I11" s="45">
        <v>15</v>
      </c>
      <c r="J11" s="45"/>
      <c r="K11" s="45"/>
      <c r="L11" s="45"/>
      <c r="M11" s="44">
        <f t="shared" si="5"/>
        <v>0</v>
      </c>
      <c r="N11" s="43">
        <f t="shared" si="5"/>
        <v>35</v>
      </c>
      <c r="O11" s="46"/>
      <c r="P11" s="46">
        <v>15</v>
      </c>
      <c r="Q11" s="46"/>
      <c r="R11" s="46">
        <v>35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71">
        <v>2</v>
      </c>
      <c r="AN11" s="71"/>
      <c r="AO11" s="71"/>
      <c r="AP11" s="71"/>
      <c r="AQ11" s="71"/>
      <c r="AR11" s="71"/>
      <c r="AS11" s="52">
        <v>1</v>
      </c>
      <c r="AT11" s="52"/>
      <c r="AU11" s="52"/>
      <c r="AV11" s="46"/>
    </row>
    <row r="12" spans="1:48" s="64" customFormat="1" ht="34.5">
      <c r="A12" s="47" t="s">
        <v>2</v>
      </c>
      <c r="B12" s="65" t="s">
        <v>212</v>
      </c>
      <c r="C12" s="66" t="s">
        <v>117</v>
      </c>
      <c r="D12" s="67">
        <f t="shared" si="1"/>
        <v>2</v>
      </c>
      <c r="E12" s="69">
        <f t="shared" si="2"/>
        <v>50</v>
      </c>
      <c r="F12" s="69">
        <f t="shared" si="3"/>
        <v>15</v>
      </c>
      <c r="G12" s="70">
        <f t="shared" si="4"/>
        <v>0</v>
      </c>
      <c r="H12" s="70">
        <f t="shared" si="4"/>
        <v>15</v>
      </c>
      <c r="I12" s="71"/>
      <c r="J12" s="71">
        <v>15</v>
      </c>
      <c r="K12" s="71"/>
      <c r="L12" s="71"/>
      <c r="M12" s="70">
        <f t="shared" si="5"/>
        <v>0</v>
      </c>
      <c r="N12" s="69">
        <f t="shared" si="5"/>
        <v>35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>
        <v>15</v>
      </c>
      <c r="AC12" s="52"/>
      <c r="AD12" s="52">
        <v>35</v>
      </c>
      <c r="AE12" s="52"/>
      <c r="AF12" s="52"/>
      <c r="AG12" s="52"/>
      <c r="AH12" s="52"/>
      <c r="AI12" s="52"/>
      <c r="AJ12" s="52"/>
      <c r="AK12" s="52"/>
      <c r="AL12" s="52"/>
      <c r="AM12" s="71"/>
      <c r="AN12" s="71"/>
      <c r="AO12" s="71"/>
      <c r="AP12" s="71">
        <v>2</v>
      </c>
      <c r="AQ12" s="71"/>
      <c r="AR12" s="71"/>
      <c r="AS12" s="72">
        <v>1</v>
      </c>
      <c r="AT12" s="72">
        <v>2</v>
      </c>
      <c r="AU12" s="72">
        <v>2</v>
      </c>
      <c r="AV12" s="52"/>
    </row>
    <row r="13" spans="1:48" s="25" customFormat="1" ht="34.5">
      <c r="A13" s="41" t="s">
        <v>1</v>
      </c>
      <c r="B13" s="24" t="s">
        <v>66</v>
      </c>
      <c r="C13" s="48" t="s">
        <v>144</v>
      </c>
      <c r="D13" s="67">
        <f t="shared" si="1"/>
        <v>0</v>
      </c>
      <c r="E13" s="43">
        <f>SUM(F13,N13)</f>
        <v>25</v>
      </c>
      <c r="F13" s="43">
        <f>SUM(G13:H13,M13)</f>
        <v>20</v>
      </c>
      <c r="G13" s="44">
        <f>SUM(O13,S13,W13,AA13,AE13,AI13)</f>
        <v>15</v>
      </c>
      <c r="H13" s="44">
        <f>SUM(P13,T13,X13,AB13,AF13,AJ13)</f>
        <v>0</v>
      </c>
      <c r="I13" s="45"/>
      <c r="J13" s="45"/>
      <c r="K13" s="45"/>
      <c r="L13" s="45"/>
      <c r="M13" s="44">
        <f>SUM(Q13,U13,Y13,AC13,AG13,AK13)</f>
        <v>5</v>
      </c>
      <c r="N13" s="43">
        <f>SUM(R13,V13,Z13,AD13,AH13,AL13)</f>
        <v>5</v>
      </c>
      <c r="O13" s="46">
        <v>15</v>
      </c>
      <c r="P13" s="46"/>
      <c r="Q13" s="46">
        <v>5</v>
      </c>
      <c r="R13" s="46">
        <v>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1">
        <v>0</v>
      </c>
      <c r="AN13" s="71"/>
      <c r="AO13" s="71"/>
      <c r="AP13" s="71"/>
      <c r="AQ13" s="71"/>
      <c r="AR13" s="71"/>
      <c r="AS13" s="52">
        <v>0</v>
      </c>
      <c r="AT13" s="52"/>
      <c r="AU13" s="52"/>
      <c r="AV13" s="46"/>
    </row>
    <row r="14" spans="1:48" s="25" customFormat="1" ht="34.5">
      <c r="A14" s="47" t="s">
        <v>0</v>
      </c>
      <c r="B14" s="24" t="s">
        <v>134</v>
      </c>
      <c r="C14" s="48" t="s">
        <v>145</v>
      </c>
      <c r="D14" s="67">
        <f t="shared" si="1"/>
        <v>0</v>
      </c>
      <c r="E14" s="43">
        <f>SUM(F14,N14)</f>
        <v>25</v>
      </c>
      <c r="F14" s="43">
        <f>SUM(G14:H14,M14)</f>
        <v>20</v>
      </c>
      <c r="G14" s="44">
        <f>SUM(O14,S14,W14,AA14,AE14,AI14)</f>
        <v>5</v>
      </c>
      <c r="H14" s="44">
        <f>SUM(P14,T14,X14,AB14,AF14,AJ14)</f>
        <v>10</v>
      </c>
      <c r="I14" s="45"/>
      <c r="J14" s="45">
        <v>10</v>
      </c>
      <c r="K14" s="45"/>
      <c r="L14" s="45"/>
      <c r="M14" s="44">
        <f>SUM(Q14,U14,Y14,AC14,AG14,AK14)</f>
        <v>5</v>
      </c>
      <c r="N14" s="43">
        <f>SUM(R14,V14,Z14,AD14,AH14,AL14)</f>
        <v>5</v>
      </c>
      <c r="O14" s="46"/>
      <c r="P14" s="46"/>
      <c r="Q14" s="46"/>
      <c r="R14" s="46"/>
      <c r="S14" s="46">
        <v>5</v>
      </c>
      <c r="T14" s="46">
        <v>10</v>
      </c>
      <c r="U14" s="46">
        <v>5</v>
      </c>
      <c r="V14" s="46">
        <v>5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71"/>
      <c r="AN14" s="71">
        <v>0</v>
      </c>
      <c r="AO14" s="71"/>
      <c r="AP14" s="71"/>
      <c r="AQ14" s="71"/>
      <c r="AR14" s="71"/>
      <c r="AS14" s="46">
        <v>0</v>
      </c>
      <c r="AT14" s="46"/>
      <c r="AU14" s="46"/>
      <c r="AV14" s="46"/>
    </row>
    <row r="15" spans="1:48" s="8" customFormat="1" ht="34.5">
      <c r="A15" s="41" t="s">
        <v>10</v>
      </c>
      <c r="B15" s="24" t="s">
        <v>68</v>
      </c>
      <c r="C15" s="21" t="s">
        <v>117</v>
      </c>
      <c r="D15" s="67">
        <f t="shared" si="1"/>
        <v>1</v>
      </c>
      <c r="E15" s="43">
        <f t="shared" si="2"/>
        <v>25</v>
      </c>
      <c r="F15" s="43">
        <f t="shared" si="3"/>
        <v>20</v>
      </c>
      <c r="G15" s="44">
        <f t="shared" si="4"/>
        <v>15</v>
      </c>
      <c r="H15" s="44">
        <f t="shared" si="4"/>
        <v>0</v>
      </c>
      <c r="I15" s="45"/>
      <c r="J15" s="45"/>
      <c r="K15" s="45"/>
      <c r="L15" s="45"/>
      <c r="M15" s="44">
        <f t="shared" si="5"/>
        <v>5</v>
      </c>
      <c r="N15" s="43">
        <f t="shared" si="5"/>
        <v>5</v>
      </c>
      <c r="O15" s="46"/>
      <c r="P15" s="46"/>
      <c r="Q15" s="46"/>
      <c r="R15" s="46"/>
      <c r="S15" s="46"/>
      <c r="T15" s="46"/>
      <c r="U15" s="46"/>
      <c r="V15" s="46"/>
      <c r="W15" s="52"/>
      <c r="X15" s="52"/>
      <c r="Y15" s="52"/>
      <c r="Z15" s="52"/>
      <c r="AA15" s="46">
        <v>15</v>
      </c>
      <c r="AB15" s="46"/>
      <c r="AC15" s="46">
        <v>5</v>
      </c>
      <c r="AD15" s="46">
        <v>5</v>
      </c>
      <c r="AE15" s="46"/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>
        <v>1</v>
      </c>
      <c r="AQ15" s="71"/>
      <c r="AR15" s="71"/>
      <c r="AS15" s="46">
        <v>1</v>
      </c>
      <c r="AT15" s="46"/>
      <c r="AU15" s="46">
        <v>1</v>
      </c>
      <c r="AV15" s="46"/>
    </row>
    <row r="16" spans="1:48" s="9" customFormat="1" ht="44.25">
      <c r="A16" s="49" t="s">
        <v>8</v>
      </c>
      <c r="B16" s="50" t="s">
        <v>20</v>
      </c>
      <c r="C16" s="51"/>
      <c r="D16" s="40">
        <f>SUM(D17:D25)</f>
        <v>26</v>
      </c>
      <c r="E16" s="40">
        <f>SUM(E17:E25)</f>
        <v>650</v>
      </c>
      <c r="F16" s="40">
        <f aca="true" t="shared" si="6" ref="F16:AV16">SUM(F17:F25)</f>
        <v>380</v>
      </c>
      <c r="G16" s="40">
        <f t="shared" si="6"/>
        <v>120</v>
      </c>
      <c r="H16" s="40">
        <f t="shared" si="6"/>
        <v>210</v>
      </c>
      <c r="I16" s="40">
        <f t="shared" si="6"/>
        <v>150</v>
      </c>
      <c r="J16" s="40">
        <f t="shared" si="6"/>
        <v>60</v>
      </c>
      <c r="K16" s="40">
        <f t="shared" si="6"/>
        <v>0</v>
      </c>
      <c r="L16" s="40">
        <f t="shared" si="6"/>
        <v>0</v>
      </c>
      <c r="M16" s="40">
        <f t="shared" si="6"/>
        <v>50</v>
      </c>
      <c r="N16" s="40">
        <f t="shared" si="6"/>
        <v>270</v>
      </c>
      <c r="O16" s="40">
        <f t="shared" si="6"/>
        <v>60</v>
      </c>
      <c r="P16" s="40">
        <f t="shared" si="6"/>
        <v>105</v>
      </c>
      <c r="Q16" s="40">
        <f t="shared" si="6"/>
        <v>25</v>
      </c>
      <c r="R16" s="40">
        <f t="shared" si="6"/>
        <v>135</v>
      </c>
      <c r="S16" s="40">
        <f t="shared" si="6"/>
        <v>60</v>
      </c>
      <c r="T16" s="40">
        <f t="shared" si="6"/>
        <v>105</v>
      </c>
      <c r="U16" s="40">
        <f t="shared" si="6"/>
        <v>25</v>
      </c>
      <c r="V16" s="40">
        <f t="shared" si="6"/>
        <v>135</v>
      </c>
      <c r="W16" s="40">
        <f t="shared" si="6"/>
        <v>0</v>
      </c>
      <c r="X16" s="40">
        <f t="shared" si="6"/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40">
        <f t="shared" si="6"/>
        <v>0</v>
      </c>
      <c r="AE16" s="40">
        <f t="shared" si="6"/>
        <v>0</v>
      </c>
      <c r="AF16" s="40">
        <f t="shared" si="6"/>
        <v>0</v>
      </c>
      <c r="AG16" s="40">
        <f t="shared" si="6"/>
        <v>0</v>
      </c>
      <c r="AH16" s="40">
        <f t="shared" si="6"/>
        <v>0</v>
      </c>
      <c r="AI16" s="40">
        <f t="shared" si="6"/>
        <v>0</v>
      </c>
      <c r="AJ16" s="40">
        <f t="shared" si="6"/>
        <v>0</v>
      </c>
      <c r="AK16" s="40">
        <f t="shared" si="6"/>
        <v>0</v>
      </c>
      <c r="AL16" s="40">
        <f t="shared" si="6"/>
        <v>0</v>
      </c>
      <c r="AM16" s="40">
        <f t="shared" si="6"/>
        <v>13</v>
      </c>
      <c r="AN16" s="40">
        <f t="shared" si="6"/>
        <v>13</v>
      </c>
      <c r="AO16" s="40">
        <f t="shared" si="6"/>
        <v>0</v>
      </c>
      <c r="AP16" s="40">
        <f t="shared" si="6"/>
        <v>0</v>
      </c>
      <c r="AQ16" s="40">
        <f t="shared" si="6"/>
        <v>0</v>
      </c>
      <c r="AR16" s="40">
        <f t="shared" si="6"/>
        <v>0</v>
      </c>
      <c r="AS16" s="40">
        <f t="shared" si="6"/>
        <v>16</v>
      </c>
      <c r="AT16" s="40">
        <f t="shared" si="6"/>
        <v>5</v>
      </c>
      <c r="AU16" s="40">
        <f t="shared" si="6"/>
        <v>2</v>
      </c>
      <c r="AV16" s="40">
        <f t="shared" si="6"/>
        <v>0</v>
      </c>
    </row>
    <row r="17" spans="1:48" s="8" customFormat="1" ht="34.5">
      <c r="A17" s="47" t="s">
        <v>5</v>
      </c>
      <c r="B17" s="24" t="s">
        <v>69</v>
      </c>
      <c r="C17" s="21" t="s">
        <v>114</v>
      </c>
      <c r="D17" s="68">
        <f>SUM(AM17:AR17)</f>
        <v>2</v>
      </c>
      <c r="E17" s="43">
        <f aca="true" t="shared" si="7" ref="E17:E25">SUM(F17,N17)</f>
        <v>50</v>
      </c>
      <c r="F17" s="43">
        <f>SUM(G17:H17,M17)</f>
        <v>40</v>
      </c>
      <c r="G17" s="44">
        <f aca="true" t="shared" si="8" ref="G17:G25">SUM(O17,S17,W17,AA17,AE17,AI17)</f>
        <v>0</v>
      </c>
      <c r="H17" s="44">
        <f aca="true" t="shared" si="9" ref="H17:H25">SUM(P17,T17,X17,AB17,AF17,AJ17)</f>
        <v>30</v>
      </c>
      <c r="I17" s="45"/>
      <c r="J17" s="45">
        <v>30</v>
      </c>
      <c r="K17" s="45"/>
      <c r="L17" s="45"/>
      <c r="M17" s="44">
        <f aca="true" t="shared" si="10" ref="M17:M25">SUM(Q17,U17,Y17,AC17,AG17,AK17)</f>
        <v>10</v>
      </c>
      <c r="N17" s="43">
        <f aca="true" t="shared" si="11" ref="N17:N25">SUM(R17,V17,Z17,AD17,AH17,AL17)</f>
        <v>10</v>
      </c>
      <c r="O17" s="46"/>
      <c r="P17" s="46">
        <v>30</v>
      </c>
      <c r="Q17" s="46">
        <v>10</v>
      </c>
      <c r="R17" s="46">
        <v>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71">
        <v>2</v>
      </c>
      <c r="AN17" s="71"/>
      <c r="AO17" s="71"/>
      <c r="AP17" s="71"/>
      <c r="AQ17" s="71"/>
      <c r="AR17" s="71"/>
      <c r="AS17" s="46">
        <v>2</v>
      </c>
      <c r="AT17" s="46">
        <v>2</v>
      </c>
      <c r="AU17" s="46"/>
      <c r="AV17" s="46"/>
    </row>
    <row r="18" spans="1:48" s="8" customFormat="1" ht="34.5">
      <c r="A18" s="47" t="s">
        <v>4</v>
      </c>
      <c r="B18" s="24" t="s">
        <v>70</v>
      </c>
      <c r="C18" s="21" t="s">
        <v>114</v>
      </c>
      <c r="D18" s="68">
        <f aca="true" t="shared" si="12" ref="D18:D25">SUM(AM18:AR18)</f>
        <v>2</v>
      </c>
      <c r="E18" s="43">
        <f t="shared" si="7"/>
        <v>50</v>
      </c>
      <c r="F18" s="43">
        <f aca="true" t="shared" si="13" ref="F18:F25">SUM(G18:H18,M18)</f>
        <v>45</v>
      </c>
      <c r="G18" s="44">
        <f t="shared" si="8"/>
        <v>15</v>
      </c>
      <c r="H18" s="44">
        <f t="shared" si="9"/>
        <v>30</v>
      </c>
      <c r="I18" s="45">
        <v>15</v>
      </c>
      <c r="J18" s="45">
        <v>15</v>
      </c>
      <c r="K18" s="45"/>
      <c r="L18" s="45"/>
      <c r="M18" s="44">
        <f t="shared" si="10"/>
        <v>0</v>
      </c>
      <c r="N18" s="43">
        <f t="shared" si="11"/>
        <v>5</v>
      </c>
      <c r="O18" s="46">
        <v>15</v>
      </c>
      <c r="P18" s="46">
        <v>30</v>
      </c>
      <c r="Q18" s="46"/>
      <c r="R18" s="46">
        <v>5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2"/>
      <c r="AF18" s="46"/>
      <c r="AG18" s="46"/>
      <c r="AH18" s="46"/>
      <c r="AI18" s="46"/>
      <c r="AJ18" s="46"/>
      <c r="AK18" s="46"/>
      <c r="AL18" s="46"/>
      <c r="AM18" s="71">
        <v>2</v>
      </c>
      <c r="AN18" s="71"/>
      <c r="AO18" s="71"/>
      <c r="AP18" s="71"/>
      <c r="AQ18" s="71"/>
      <c r="AR18" s="71"/>
      <c r="AS18" s="46">
        <v>2</v>
      </c>
      <c r="AT18" s="46"/>
      <c r="AU18" s="46"/>
      <c r="AV18" s="46"/>
    </row>
    <row r="19" spans="1:48" s="8" customFormat="1" ht="34.5">
      <c r="A19" s="47" t="s">
        <v>3</v>
      </c>
      <c r="B19" s="24" t="s">
        <v>71</v>
      </c>
      <c r="C19" s="21" t="s">
        <v>114</v>
      </c>
      <c r="D19" s="68">
        <f t="shared" si="12"/>
        <v>2</v>
      </c>
      <c r="E19" s="43">
        <f t="shared" si="7"/>
        <v>50</v>
      </c>
      <c r="F19" s="43">
        <f t="shared" si="13"/>
        <v>20</v>
      </c>
      <c r="G19" s="44">
        <f t="shared" si="8"/>
        <v>15</v>
      </c>
      <c r="H19" s="44">
        <f t="shared" si="9"/>
        <v>0</v>
      </c>
      <c r="I19" s="45"/>
      <c r="J19" s="45"/>
      <c r="K19" s="45"/>
      <c r="L19" s="45"/>
      <c r="M19" s="44">
        <f t="shared" si="10"/>
        <v>5</v>
      </c>
      <c r="N19" s="43">
        <f t="shared" si="11"/>
        <v>30</v>
      </c>
      <c r="O19" s="46">
        <v>15</v>
      </c>
      <c r="P19" s="46"/>
      <c r="Q19" s="46">
        <v>5</v>
      </c>
      <c r="R19" s="46">
        <v>30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1">
        <v>2</v>
      </c>
      <c r="AN19" s="71"/>
      <c r="AO19" s="71"/>
      <c r="AP19" s="71"/>
      <c r="AQ19" s="71"/>
      <c r="AR19" s="71"/>
      <c r="AS19" s="46">
        <v>1</v>
      </c>
      <c r="AT19" s="46"/>
      <c r="AU19" s="46">
        <v>2</v>
      </c>
      <c r="AV19" s="46"/>
    </row>
    <row r="20" spans="1:48" s="8" customFormat="1" ht="34.5">
      <c r="A20" s="47" t="s">
        <v>2</v>
      </c>
      <c r="B20" s="24" t="s">
        <v>72</v>
      </c>
      <c r="C20" s="21" t="s">
        <v>120</v>
      </c>
      <c r="D20" s="68">
        <f t="shared" si="12"/>
        <v>4</v>
      </c>
      <c r="E20" s="43">
        <f>SUM(F20,N20)</f>
        <v>100</v>
      </c>
      <c r="F20" s="43">
        <f>SUM(G20:H20,M20)</f>
        <v>50</v>
      </c>
      <c r="G20" s="44">
        <f t="shared" si="8"/>
        <v>15</v>
      </c>
      <c r="H20" s="44">
        <f t="shared" si="9"/>
        <v>30</v>
      </c>
      <c r="I20" s="53">
        <v>30</v>
      </c>
      <c r="J20" s="45"/>
      <c r="K20" s="45"/>
      <c r="L20" s="45"/>
      <c r="M20" s="44">
        <f t="shared" si="10"/>
        <v>5</v>
      </c>
      <c r="N20" s="43">
        <f t="shared" si="11"/>
        <v>50</v>
      </c>
      <c r="O20" s="46">
        <v>15</v>
      </c>
      <c r="P20" s="46">
        <v>30</v>
      </c>
      <c r="Q20" s="46">
        <v>5</v>
      </c>
      <c r="R20" s="46">
        <v>50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1">
        <v>4</v>
      </c>
      <c r="AN20" s="71"/>
      <c r="AO20" s="71"/>
      <c r="AP20" s="71"/>
      <c r="AQ20" s="71"/>
      <c r="AR20" s="71"/>
      <c r="AS20" s="46">
        <v>2</v>
      </c>
      <c r="AT20" s="46"/>
      <c r="AU20" s="46"/>
      <c r="AV20" s="46"/>
    </row>
    <row r="21" spans="1:48" s="25" customFormat="1" ht="34.5">
      <c r="A21" s="47" t="s">
        <v>1</v>
      </c>
      <c r="B21" s="24" t="s">
        <v>73</v>
      </c>
      <c r="C21" s="21" t="s">
        <v>121</v>
      </c>
      <c r="D21" s="68">
        <f t="shared" si="12"/>
        <v>4</v>
      </c>
      <c r="E21" s="43">
        <f>SUM(F21,N21)</f>
        <v>100</v>
      </c>
      <c r="F21" s="43">
        <f>SUM(G21:H21,M21)</f>
        <v>50</v>
      </c>
      <c r="G21" s="44">
        <f t="shared" si="8"/>
        <v>15</v>
      </c>
      <c r="H21" s="44">
        <f t="shared" si="9"/>
        <v>30</v>
      </c>
      <c r="I21" s="53">
        <v>30</v>
      </c>
      <c r="J21" s="45"/>
      <c r="K21" s="45"/>
      <c r="L21" s="45"/>
      <c r="M21" s="44">
        <f t="shared" si="10"/>
        <v>5</v>
      </c>
      <c r="N21" s="43">
        <f t="shared" si="11"/>
        <v>50</v>
      </c>
      <c r="O21" s="46"/>
      <c r="P21" s="46"/>
      <c r="Q21" s="46"/>
      <c r="R21" s="46"/>
      <c r="S21" s="46">
        <v>15</v>
      </c>
      <c r="T21" s="46">
        <v>30</v>
      </c>
      <c r="U21" s="46">
        <v>5</v>
      </c>
      <c r="V21" s="46">
        <v>50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1"/>
      <c r="AN21" s="71">
        <v>4</v>
      </c>
      <c r="AO21" s="71"/>
      <c r="AP21" s="71"/>
      <c r="AQ21" s="71"/>
      <c r="AR21" s="71"/>
      <c r="AS21" s="52">
        <v>2</v>
      </c>
      <c r="AT21" s="46"/>
      <c r="AU21" s="52"/>
      <c r="AV21" s="46"/>
    </row>
    <row r="22" spans="1:48" s="8" customFormat="1" ht="34.5">
      <c r="A22" s="47" t="s">
        <v>0</v>
      </c>
      <c r="B22" s="24" t="s">
        <v>74</v>
      </c>
      <c r="C22" s="21" t="s">
        <v>115</v>
      </c>
      <c r="D22" s="68">
        <f t="shared" si="12"/>
        <v>3</v>
      </c>
      <c r="E22" s="43">
        <f t="shared" si="7"/>
        <v>75</v>
      </c>
      <c r="F22" s="43">
        <f t="shared" si="13"/>
        <v>40</v>
      </c>
      <c r="G22" s="44">
        <f t="shared" si="8"/>
        <v>15</v>
      </c>
      <c r="H22" s="44">
        <f t="shared" si="9"/>
        <v>15</v>
      </c>
      <c r="I22" s="45">
        <v>15</v>
      </c>
      <c r="J22" s="45"/>
      <c r="K22" s="45"/>
      <c r="L22" s="45"/>
      <c r="M22" s="44">
        <f t="shared" si="10"/>
        <v>10</v>
      </c>
      <c r="N22" s="43">
        <f t="shared" si="11"/>
        <v>35</v>
      </c>
      <c r="O22" s="46"/>
      <c r="P22" s="46"/>
      <c r="Q22" s="46"/>
      <c r="R22" s="46"/>
      <c r="S22" s="46">
        <v>15</v>
      </c>
      <c r="T22" s="46">
        <v>15</v>
      </c>
      <c r="U22" s="46">
        <v>10</v>
      </c>
      <c r="V22" s="46">
        <v>35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1"/>
      <c r="AN22" s="71">
        <v>3</v>
      </c>
      <c r="AO22" s="71"/>
      <c r="AP22" s="71"/>
      <c r="AQ22" s="71"/>
      <c r="AR22" s="71"/>
      <c r="AS22" s="46">
        <v>2</v>
      </c>
      <c r="AT22" s="46"/>
      <c r="AU22" s="46"/>
      <c r="AV22" s="46"/>
    </row>
    <row r="23" spans="1:48" s="8" customFormat="1" ht="34.5">
      <c r="A23" s="47" t="s">
        <v>10</v>
      </c>
      <c r="B23" s="24" t="s">
        <v>75</v>
      </c>
      <c r="C23" s="21" t="s">
        <v>114</v>
      </c>
      <c r="D23" s="68">
        <f t="shared" si="12"/>
        <v>3</v>
      </c>
      <c r="E23" s="43">
        <f t="shared" si="7"/>
        <v>75</v>
      </c>
      <c r="F23" s="43">
        <f t="shared" si="13"/>
        <v>35</v>
      </c>
      <c r="G23" s="44">
        <f t="shared" si="8"/>
        <v>15</v>
      </c>
      <c r="H23" s="44">
        <f t="shared" si="9"/>
        <v>15</v>
      </c>
      <c r="I23" s="45">
        <v>15</v>
      </c>
      <c r="J23" s="45"/>
      <c r="K23" s="45"/>
      <c r="L23" s="45"/>
      <c r="M23" s="44">
        <f t="shared" si="10"/>
        <v>5</v>
      </c>
      <c r="N23" s="43">
        <f t="shared" si="11"/>
        <v>40</v>
      </c>
      <c r="O23" s="46">
        <v>15</v>
      </c>
      <c r="P23" s="46">
        <v>15</v>
      </c>
      <c r="Q23" s="46">
        <v>5</v>
      </c>
      <c r="R23" s="46">
        <v>40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1">
        <v>3</v>
      </c>
      <c r="AN23" s="71"/>
      <c r="AO23" s="71"/>
      <c r="AP23" s="71"/>
      <c r="AQ23" s="71"/>
      <c r="AR23" s="71"/>
      <c r="AS23" s="46">
        <v>1</v>
      </c>
      <c r="AT23" s="46"/>
      <c r="AU23" s="46"/>
      <c r="AV23" s="46"/>
    </row>
    <row r="24" spans="1:48" s="8" customFormat="1" ht="34.5">
      <c r="A24" s="47" t="s">
        <v>11</v>
      </c>
      <c r="B24" s="24" t="s">
        <v>76</v>
      </c>
      <c r="C24" s="21" t="s">
        <v>115</v>
      </c>
      <c r="D24" s="68">
        <f t="shared" si="12"/>
        <v>3</v>
      </c>
      <c r="E24" s="43">
        <f t="shared" si="7"/>
        <v>75</v>
      </c>
      <c r="F24" s="43">
        <f t="shared" si="13"/>
        <v>50</v>
      </c>
      <c r="G24" s="44">
        <f t="shared" si="8"/>
        <v>15</v>
      </c>
      <c r="H24" s="44">
        <f t="shared" si="9"/>
        <v>30</v>
      </c>
      <c r="I24" s="45">
        <v>15</v>
      </c>
      <c r="J24" s="45">
        <v>15</v>
      </c>
      <c r="K24" s="45"/>
      <c r="L24" s="45"/>
      <c r="M24" s="44">
        <f t="shared" si="10"/>
        <v>5</v>
      </c>
      <c r="N24" s="43">
        <f t="shared" si="11"/>
        <v>25</v>
      </c>
      <c r="O24" s="46"/>
      <c r="P24" s="46"/>
      <c r="Q24" s="46"/>
      <c r="R24" s="46"/>
      <c r="S24" s="46">
        <v>15</v>
      </c>
      <c r="T24" s="46">
        <v>30</v>
      </c>
      <c r="U24" s="46">
        <v>5</v>
      </c>
      <c r="V24" s="46">
        <v>25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71"/>
      <c r="AN24" s="71">
        <v>3</v>
      </c>
      <c r="AO24" s="71"/>
      <c r="AP24" s="71"/>
      <c r="AQ24" s="71"/>
      <c r="AR24" s="71"/>
      <c r="AS24" s="46">
        <v>2</v>
      </c>
      <c r="AT24" s="46">
        <v>3</v>
      </c>
      <c r="AU24" s="46"/>
      <c r="AV24" s="46"/>
    </row>
    <row r="25" spans="1:48" s="8" customFormat="1" ht="34.5">
      <c r="A25" s="47" t="s">
        <v>12</v>
      </c>
      <c r="B25" s="24" t="s">
        <v>77</v>
      </c>
      <c r="C25" s="21" t="s">
        <v>115</v>
      </c>
      <c r="D25" s="68">
        <f t="shared" si="12"/>
        <v>3</v>
      </c>
      <c r="E25" s="43">
        <f t="shared" si="7"/>
        <v>75</v>
      </c>
      <c r="F25" s="43">
        <f t="shared" si="13"/>
        <v>50</v>
      </c>
      <c r="G25" s="44">
        <f t="shared" si="8"/>
        <v>15</v>
      </c>
      <c r="H25" s="44">
        <f t="shared" si="9"/>
        <v>30</v>
      </c>
      <c r="I25" s="45">
        <v>30</v>
      </c>
      <c r="J25" s="45"/>
      <c r="K25" s="45"/>
      <c r="L25" s="45"/>
      <c r="M25" s="44">
        <f t="shared" si="10"/>
        <v>5</v>
      </c>
      <c r="N25" s="43">
        <f t="shared" si="11"/>
        <v>25</v>
      </c>
      <c r="O25" s="46"/>
      <c r="P25" s="46"/>
      <c r="Q25" s="46"/>
      <c r="R25" s="46"/>
      <c r="S25" s="46">
        <v>15</v>
      </c>
      <c r="T25" s="46">
        <v>30</v>
      </c>
      <c r="U25" s="46">
        <v>5</v>
      </c>
      <c r="V25" s="46">
        <v>25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71"/>
      <c r="AN25" s="71">
        <v>3</v>
      </c>
      <c r="AO25" s="71"/>
      <c r="AP25" s="71"/>
      <c r="AQ25" s="71"/>
      <c r="AR25" s="71"/>
      <c r="AS25" s="46">
        <v>2</v>
      </c>
      <c r="AT25" s="46"/>
      <c r="AU25" s="46"/>
      <c r="AV25" s="46"/>
    </row>
    <row r="26" spans="1:48" s="10" customFormat="1" ht="44.25">
      <c r="A26" s="49" t="s">
        <v>9</v>
      </c>
      <c r="B26" s="50" t="s">
        <v>21</v>
      </c>
      <c r="C26" s="51"/>
      <c r="D26" s="40">
        <f>SUM(D27:D50)</f>
        <v>97</v>
      </c>
      <c r="E26" s="40">
        <f>SUM(E27:E50)</f>
        <v>2545</v>
      </c>
      <c r="F26" s="40">
        <f aca="true" t="shared" si="14" ref="F26:AV26">SUM(F27:F50)</f>
        <v>1070</v>
      </c>
      <c r="G26" s="40">
        <f t="shared" si="14"/>
        <v>300</v>
      </c>
      <c r="H26" s="40">
        <f t="shared" si="14"/>
        <v>540</v>
      </c>
      <c r="I26" s="40">
        <f t="shared" si="14"/>
        <v>0</v>
      </c>
      <c r="J26" s="40">
        <f t="shared" si="14"/>
        <v>510</v>
      </c>
      <c r="K26" s="40">
        <f t="shared" si="14"/>
        <v>30</v>
      </c>
      <c r="L26" s="40">
        <f t="shared" si="14"/>
        <v>0</v>
      </c>
      <c r="M26" s="40">
        <f t="shared" si="14"/>
        <v>230</v>
      </c>
      <c r="N26" s="40">
        <f t="shared" si="14"/>
        <v>1475</v>
      </c>
      <c r="O26" s="40">
        <f t="shared" si="14"/>
        <v>45</v>
      </c>
      <c r="P26" s="40">
        <f t="shared" si="14"/>
        <v>60</v>
      </c>
      <c r="Q26" s="40">
        <f t="shared" si="14"/>
        <v>45</v>
      </c>
      <c r="R26" s="40">
        <f t="shared" si="14"/>
        <v>175</v>
      </c>
      <c r="S26" s="40">
        <f t="shared" si="14"/>
        <v>45</v>
      </c>
      <c r="T26" s="40">
        <f t="shared" si="14"/>
        <v>75</v>
      </c>
      <c r="U26" s="40">
        <f t="shared" si="14"/>
        <v>15</v>
      </c>
      <c r="V26" s="40">
        <f t="shared" si="14"/>
        <v>270</v>
      </c>
      <c r="W26" s="40">
        <f t="shared" si="14"/>
        <v>105</v>
      </c>
      <c r="X26" s="40">
        <f t="shared" si="14"/>
        <v>150</v>
      </c>
      <c r="Y26" s="40">
        <f t="shared" si="14"/>
        <v>70</v>
      </c>
      <c r="Z26" s="40">
        <f t="shared" si="14"/>
        <v>345</v>
      </c>
      <c r="AA26" s="40">
        <f t="shared" si="14"/>
        <v>90</v>
      </c>
      <c r="AB26" s="40">
        <f t="shared" si="14"/>
        <v>120</v>
      </c>
      <c r="AC26" s="40">
        <f t="shared" si="14"/>
        <v>55</v>
      </c>
      <c r="AD26" s="40">
        <f t="shared" si="14"/>
        <v>340</v>
      </c>
      <c r="AE26" s="40">
        <f t="shared" si="14"/>
        <v>15</v>
      </c>
      <c r="AF26" s="40">
        <f t="shared" si="14"/>
        <v>75</v>
      </c>
      <c r="AG26" s="40">
        <f t="shared" si="14"/>
        <v>30</v>
      </c>
      <c r="AH26" s="40">
        <f t="shared" si="14"/>
        <v>150</v>
      </c>
      <c r="AI26" s="40">
        <f t="shared" si="14"/>
        <v>0</v>
      </c>
      <c r="AJ26" s="40">
        <f t="shared" si="14"/>
        <v>60</v>
      </c>
      <c r="AK26" s="40">
        <f t="shared" si="14"/>
        <v>15</v>
      </c>
      <c r="AL26" s="40">
        <f t="shared" si="14"/>
        <v>195</v>
      </c>
      <c r="AM26" s="40">
        <f t="shared" si="14"/>
        <v>13</v>
      </c>
      <c r="AN26" s="40">
        <f t="shared" si="14"/>
        <v>15</v>
      </c>
      <c r="AO26" s="40">
        <f t="shared" si="14"/>
        <v>26</v>
      </c>
      <c r="AP26" s="40">
        <f t="shared" si="14"/>
        <v>23</v>
      </c>
      <c r="AQ26" s="40">
        <f t="shared" si="14"/>
        <v>10</v>
      </c>
      <c r="AR26" s="40">
        <f t="shared" si="14"/>
        <v>10</v>
      </c>
      <c r="AS26" s="40">
        <f t="shared" si="14"/>
        <v>43</v>
      </c>
      <c r="AT26" s="40">
        <f t="shared" si="14"/>
        <v>97</v>
      </c>
      <c r="AU26" s="40">
        <f t="shared" si="14"/>
        <v>3</v>
      </c>
      <c r="AV26" s="40">
        <f t="shared" si="14"/>
        <v>28</v>
      </c>
    </row>
    <row r="27" spans="1:48" s="11" customFormat="1" ht="36.75" customHeight="1">
      <c r="A27" s="22" t="s">
        <v>5</v>
      </c>
      <c r="B27" s="24" t="s">
        <v>78</v>
      </c>
      <c r="C27" s="21" t="s">
        <v>120</v>
      </c>
      <c r="D27" s="68">
        <f>SUM(AM27:AR27)</f>
        <v>4</v>
      </c>
      <c r="E27" s="43">
        <f aca="true" t="shared" si="15" ref="E27:E47">SUM(F27,N27)</f>
        <v>100</v>
      </c>
      <c r="F27" s="43">
        <f aca="true" t="shared" si="16" ref="F27:F46">SUM(G27:H27,M27)</f>
        <v>40</v>
      </c>
      <c r="G27" s="44">
        <f aca="true" t="shared" si="17" ref="G27:G47">SUM(O27,S27,W27,AA27,AE27,AI27)</f>
        <v>15</v>
      </c>
      <c r="H27" s="44">
        <f aca="true" t="shared" si="18" ref="H27:H47">SUM(P27,T27,X27,AB27,AF27,AJ27)</f>
        <v>15</v>
      </c>
      <c r="I27" s="53"/>
      <c r="J27" s="53">
        <v>15</v>
      </c>
      <c r="K27" s="53"/>
      <c r="L27" s="53"/>
      <c r="M27" s="44">
        <f aca="true" t="shared" si="19" ref="M27:M47">SUM(Q27,U27,Y27,AC27,AG27,AK27)</f>
        <v>10</v>
      </c>
      <c r="N27" s="43">
        <f aca="true" t="shared" si="20" ref="N27:N47">SUM(R27,V27,Z27,AD27,AH27,AL27)</f>
        <v>60</v>
      </c>
      <c r="O27" s="46">
        <v>15</v>
      </c>
      <c r="P27" s="46">
        <v>15</v>
      </c>
      <c r="Q27" s="46">
        <v>10</v>
      </c>
      <c r="R27" s="46">
        <v>60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71">
        <v>4</v>
      </c>
      <c r="AN27" s="71"/>
      <c r="AO27" s="71"/>
      <c r="AP27" s="71"/>
      <c r="AQ27" s="71"/>
      <c r="AR27" s="71"/>
      <c r="AS27" s="52">
        <v>2</v>
      </c>
      <c r="AT27" s="46">
        <v>4</v>
      </c>
      <c r="AU27" s="46"/>
      <c r="AV27" s="46"/>
    </row>
    <row r="28" spans="1:48" s="11" customFormat="1" ht="36.75" customHeight="1">
      <c r="A28" s="22" t="s">
        <v>4</v>
      </c>
      <c r="B28" s="24" t="s">
        <v>79</v>
      </c>
      <c r="C28" s="21" t="s">
        <v>123</v>
      </c>
      <c r="D28" s="68">
        <f aca="true" t="shared" si="21" ref="D28:D50">SUM(AM28:AR28)</f>
        <v>4</v>
      </c>
      <c r="E28" s="43">
        <f t="shared" si="15"/>
        <v>100</v>
      </c>
      <c r="F28" s="43">
        <f t="shared" si="16"/>
        <v>75</v>
      </c>
      <c r="G28" s="44">
        <f t="shared" si="17"/>
        <v>30</v>
      </c>
      <c r="H28" s="44">
        <f t="shared" si="18"/>
        <v>30</v>
      </c>
      <c r="I28" s="53"/>
      <c r="J28" s="53">
        <v>30</v>
      </c>
      <c r="K28" s="53"/>
      <c r="L28" s="53"/>
      <c r="M28" s="44">
        <f t="shared" si="19"/>
        <v>15</v>
      </c>
      <c r="N28" s="43">
        <f t="shared" si="20"/>
        <v>25</v>
      </c>
      <c r="O28" s="46"/>
      <c r="P28" s="46"/>
      <c r="Q28" s="46"/>
      <c r="R28" s="46"/>
      <c r="S28" s="46"/>
      <c r="T28" s="46"/>
      <c r="U28" s="46"/>
      <c r="V28" s="46"/>
      <c r="W28" s="46">
        <v>30</v>
      </c>
      <c r="X28" s="46">
        <v>30</v>
      </c>
      <c r="Y28" s="46">
        <v>15</v>
      </c>
      <c r="Z28" s="46">
        <v>25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71"/>
      <c r="AN28" s="71"/>
      <c r="AO28" s="71">
        <v>4</v>
      </c>
      <c r="AP28" s="71"/>
      <c r="AQ28" s="71"/>
      <c r="AR28" s="71"/>
      <c r="AS28" s="52">
        <v>3</v>
      </c>
      <c r="AT28" s="46">
        <v>4</v>
      </c>
      <c r="AU28" s="46"/>
      <c r="AV28" s="46"/>
    </row>
    <row r="29" spans="1:48" s="11" customFormat="1" ht="36.75" customHeight="1">
      <c r="A29" s="22" t="s">
        <v>3</v>
      </c>
      <c r="B29" s="24" t="s">
        <v>80</v>
      </c>
      <c r="C29" s="21" t="s">
        <v>116</v>
      </c>
      <c r="D29" s="68">
        <f t="shared" si="21"/>
        <v>2</v>
      </c>
      <c r="E29" s="43">
        <f t="shared" si="15"/>
        <v>50</v>
      </c>
      <c r="F29" s="43">
        <f t="shared" si="16"/>
        <v>35</v>
      </c>
      <c r="G29" s="44">
        <f t="shared" si="17"/>
        <v>15</v>
      </c>
      <c r="H29" s="44">
        <f t="shared" si="18"/>
        <v>15</v>
      </c>
      <c r="I29" s="53"/>
      <c r="J29" s="53">
        <v>15</v>
      </c>
      <c r="K29" s="53"/>
      <c r="L29" s="53"/>
      <c r="M29" s="44">
        <f t="shared" si="19"/>
        <v>5</v>
      </c>
      <c r="N29" s="43">
        <f t="shared" si="20"/>
        <v>15</v>
      </c>
      <c r="O29" s="46"/>
      <c r="P29" s="46"/>
      <c r="Q29" s="46"/>
      <c r="R29" s="46"/>
      <c r="S29" s="46"/>
      <c r="T29" s="46"/>
      <c r="U29" s="46"/>
      <c r="V29" s="46"/>
      <c r="W29" s="46">
        <v>15</v>
      </c>
      <c r="X29" s="46">
        <v>15</v>
      </c>
      <c r="Y29" s="46">
        <v>5</v>
      </c>
      <c r="Z29" s="46">
        <v>15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71"/>
      <c r="AN29" s="71"/>
      <c r="AO29" s="71">
        <v>2</v>
      </c>
      <c r="AP29" s="71"/>
      <c r="AQ29" s="71"/>
      <c r="AR29" s="71"/>
      <c r="AS29" s="46">
        <v>1</v>
      </c>
      <c r="AT29" s="46">
        <v>2</v>
      </c>
      <c r="AU29" s="46"/>
      <c r="AV29" s="46"/>
    </row>
    <row r="30" spans="1:48" s="11" customFormat="1" ht="36.75" customHeight="1">
      <c r="A30" s="22" t="s">
        <v>2</v>
      </c>
      <c r="B30" s="24" t="s">
        <v>81</v>
      </c>
      <c r="C30" s="21" t="s">
        <v>117</v>
      </c>
      <c r="D30" s="68">
        <f t="shared" si="21"/>
        <v>2</v>
      </c>
      <c r="E30" s="43">
        <f t="shared" si="15"/>
        <v>50</v>
      </c>
      <c r="F30" s="43">
        <f t="shared" si="16"/>
        <v>35</v>
      </c>
      <c r="G30" s="44">
        <f t="shared" si="17"/>
        <v>15</v>
      </c>
      <c r="H30" s="44">
        <f t="shared" si="18"/>
        <v>15</v>
      </c>
      <c r="I30" s="53"/>
      <c r="J30" s="53">
        <v>15</v>
      </c>
      <c r="K30" s="53"/>
      <c r="L30" s="53"/>
      <c r="M30" s="44">
        <f t="shared" si="19"/>
        <v>5</v>
      </c>
      <c r="N30" s="43">
        <f t="shared" si="20"/>
        <v>15</v>
      </c>
      <c r="O30" s="46"/>
      <c r="P30" s="46"/>
      <c r="Q30" s="46"/>
      <c r="R30" s="46"/>
      <c r="S30" s="46"/>
      <c r="T30" s="46"/>
      <c r="U30" s="46"/>
      <c r="V30" s="46"/>
      <c r="W30" s="52"/>
      <c r="X30" s="52"/>
      <c r="Y30" s="52"/>
      <c r="Z30" s="52"/>
      <c r="AA30" s="46">
        <v>15</v>
      </c>
      <c r="AB30" s="46">
        <v>15</v>
      </c>
      <c r="AC30" s="46">
        <v>5</v>
      </c>
      <c r="AD30" s="46">
        <v>15</v>
      </c>
      <c r="AE30" s="46"/>
      <c r="AF30" s="46"/>
      <c r="AG30" s="46"/>
      <c r="AH30" s="46"/>
      <c r="AI30" s="46"/>
      <c r="AJ30" s="46"/>
      <c r="AK30" s="46"/>
      <c r="AL30" s="46"/>
      <c r="AM30" s="71"/>
      <c r="AN30" s="71"/>
      <c r="AO30" s="71"/>
      <c r="AP30" s="71">
        <v>2</v>
      </c>
      <c r="AQ30" s="71"/>
      <c r="AR30" s="71"/>
      <c r="AS30" s="46">
        <v>1</v>
      </c>
      <c r="AT30" s="46">
        <v>2</v>
      </c>
      <c r="AU30" s="46"/>
      <c r="AV30" s="46"/>
    </row>
    <row r="31" spans="1:48" s="11" customFormat="1" ht="36.75" customHeight="1">
      <c r="A31" s="22" t="s">
        <v>1</v>
      </c>
      <c r="B31" s="24" t="s">
        <v>27</v>
      </c>
      <c r="C31" s="21" t="s">
        <v>117</v>
      </c>
      <c r="D31" s="68">
        <f t="shared" si="21"/>
        <v>3</v>
      </c>
      <c r="E31" s="43">
        <f t="shared" si="15"/>
        <v>75</v>
      </c>
      <c r="F31" s="43">
        <f t="shared" si="16"/>
        <v>35</v>
      </c>
      <c r="G31" s="44">
        <f>SUM(O31,S31,W31,AA31,AE31,AI31)</f>
        <v>15</v>
      </c>
      <c r="H31" s="44">
        <f>SUM(P31,T31,X31,AB31,AF31,AJ31)</f>
        <v>15</v>
      </c>
      <c r="I31" s="53"/>
      <c r="J31" s="53">
        <v>15</v>
      </c>
      <c r="K31" s="53"/>
      <c r="L31" s="53"/>
      <c r="M31" s="44">
        <f>SUM(Q31,U31,Y31,AC31,AG31,AK31)</f>
        <v>5</v>
      </c>
      <c r="N31" s="43">
        <f>SUM(R31,V31,Z31,AD31,AH31,AL31)</f>
        <v>40</v>
      </c>
      <c r="O31" s="46"/>
      <c r="P31" s="46"/>
      <c r="Q31" s="46"/>
      <c r="R31" s="46"/>
      <c r="S31" s="46"/>
      <c r="T31" s="46"/>
      <c r="U31" s="46"/>
      <c r="V31" s="46"/>
      <c r="W31" s="52"/>
      <c r="X31" s="52"/>
      <c r="Y31" s="52"/>
      <c r="Z31" s="52"/>
      <c r="AA31" s="46">
        <v>15</v>
      </c>
      <c r="AB31" s="46">
        <v>15</v>
      </c>
      <c r="AC31" s="46">
        <v>5</v>
      </c>
      <c r="AD31" s="46">
        <v>40</v>
      </c>
      <c r="AE31" s="46"/>
      <c r="AF31" s="46"/>
      <c r="AG31" s="46"/>
      <c r="AH31" s="46"/>
      <c r="AI31" s="46"/>
      <c r="AJ31" s="46"/>
      <c r="AK31" s="46"/>
      <c r="AL31" s="46"/>
      <c r="AM31" s="71"/>
      <c r="AN31" s="71"/>
      <c r="AO31" s="71"/>
      <c r="AP31" s="71">
        <v>3</v>
      </c>
      <c r="AQ31" s="71"/>
      <c r="AR31" s="71"/>
      <c r="AS31" s="46">
        <v>1</v>
      </c>
      <c r="AT31" s="46">
        <v>3</v>
      </c>
      <c r="AU31" s="46">
        <v>3</v>
      </c>
      <c r="AV31" s="46"/>
    </row>
    <row r="32" spans="1:48" s="11" customFormat="1" ht="36.75" customHeight="1">
      <c r="A32" s="22" t="s">
        <v>0</v>
      </c>
      <c r="B32" s="24" t="s">
        <v>82</v>
      </c>
      <c r="C32" s="21" t="s">
        <v>120</v>
      </c>
      <c r="D32" s="68">
        <f t="shared" si="21"/>
        <v>5</v>
      </c>
      <c r="E32" s="43">
        <f t="shared" si="15"/>
        <v>125</v>
      </c>
      <c r="F32" s="43">
        <f t="shared" si="16"/>
        <v>65</v>
      </c>
      <c r="G32" s="44">
        <f t="shared" si="17"/>
        <v>15</v>
      </c>
      <c r="H32" s="44">
        <f t="shared" si="18"/>
        <v>30</v>
      </c>
      <c r="I32" s="53"/>
      <c r="J32" s="53">
        <v>30</v>
      </c>
      <c r="K32" s="53"/>
      <c r="L32" s="53"/>
      <c r="M32" s="44">
        <f t="shared" si="19"/>
        <v>20</v>
      </c>
      <c r="N32" s="43">
        <f t="shared" si="20"/>
        <v>60</v>
      </c>
      <c r="O32" s="46">
        <v>15</v>
      </c>
      <c r="P32" s="46">
        <v>30</v>
      </c>
      <c r="Q32" s="46">
        <v>20</v>
      </c>
      <c r="R32" s="46">
        <v>60</v>
      </c>
      <c r="S32" s="46"/>
      <c r="T32" s="46"/>
      <c r="U32" s="46"/>
      <c r="V32" s="46"/>
      <c r="W32" s="52"/>
      <c r="X32" s="52"/>
      <c r="Y32" s="52"/>
      <c r="Z32" s="52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1">
        <v>5</v>
      </c>
      <c r="AN32" s="71"/>
      <c r="AO32" s="71"/>
      <c r="AP32" s="71"/>
      <c r="AQ32" s="71"/>
      <c r="AR32" s="71"/>
      <c r="AS32" s="46">
        <v>3</v>
      </c>
      <c r="AT32" s="46">
        <v>5</v>
      </c>
      <c r="AU32" s="46"/>
      <c r="AV32" s="46"/>
    </row>
    <row r="33" spans="1:48" s="11" customFormat="1" ht="36.75" customHeight="1">
      <c r="A33" s="22" t="s">
        <v>10</v>
      </c>
      <c r="B33" s="24" t="s">
        <v>83</v>
      </c>
      <c r="C33" s="21" t="s">
        <v>121</v>
      </c>
      <c r="D33" s="68">
        <f t="shared" si="21"/>
        <v>3</v>
      </c>
      <c r="E33" s="43">
        <f t="shared" si="15"/>
        <v>75</v>
      </c>
      <c r="F33" s="43">
        <f t="shared" si="16"/>
        <v>50</v>
      </c>
      <c r="G33" s="44">
        <f t="shared" si="17"/>
        <v>15</v>
      </c>
      <c r="H33" s="44">
        <f t="shared" si="18"/>
        <v>30</v>
      </c>
      <c r="I33" s="53"/>
      <c r="J33" s="53">
        <v>30</v>
      </c>
      <c r="K33" s="53"/>
      <c r="L33" s="53"/>
      <c r="M33" s="44">
        <f t="shared" si="19"/>
        <v>5</v>
      </c>
      <c r="N33" s="43">
        <f t="shared" si="20"/>
        <v>25</v>
      </c>
      <c r="O33" s="46"/>
      <c r="P33" s="46"/>
      <c r="Q33" s="46"/>
      <c r="R33" s="46"/>
      <c r="S33" s="46">
        <v>15</v>
      </c>
      <c r="T33" s="46">
        <v>30</v>
      </c>
      <c r="U33" s="46">
        <v>5</v>
      </c>
      <c r="V33" s="46">
        <v>25</v>
      </c>
      <c r="W33" s="52"/>
      <c r="X33" s="52"/>
      <c r="Y33" s="52"/>
      <c r="Z33" s="52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1"/>
      <c r="AN33" s="71">
        <v>3</v>
      </c>
      <c r="AO33" s="71"/>
      <c r="AP33" s="71"/>
      <c r="AQ33" s="71"/>
      <c r="AR33" s="71"/>
      <c r="AS33" s="46">
        <v>2</v>
      </c>
      <c r="AT33" s="46">
        <v>3</v>
      </c>
      <c r="AU33" s="46"/>
      <c r="AV33" s="46"/>
    </row>
    <row r="34" spans="1:48" s="11" customFormat="1" ht="36.75" customHeight="1">
      <c r="A34" s="22" t="s">
        <v>11</v>
      </c>
      <c r="B34" s="24" t="s">
        <v>84</v>
      </c>
      <c r="C34" s="21" t="s">
        <v>121</v>
      </c>
      <c r="D34" s="68">
        <f t="shared" si="21"/>
        <v>3</v>
      </c>
      <c r="E34" s="43">
        <f t="shared" si="15"/>
        <v>75</v>
      </c>
      <c r="F34" s="43">
        <f t="shared" si="16"/>
        <v>50</v>
      </c>
      <c r="G34" s="44">
        <f t="shared" si="17"/>
        <v>15</v>
      </c>
      <c r="H34" s="44">
        <f t="shared" si="18"/>
        <v>30</v>
      </c>
      <c r="I34" s="53"/>
      <c r="J34" s="53">
        <v>30</v>
      </c>
      <c r="K34" s="53"/>
      <c r="L34" s="53"/>
      <c r="M34" s="44">
        <f t="shared" si="19"/>
        <v>5</v>
      </c>
      <c r="N34" s="43">
        <f t="shared" si="20"/>
        <v>25</v>
      </c>
      <c r="O34" s="46"/>
      <c r="P34" s="46"/>
      <c r="Q34" s="46"/>
      <c r="R34" s="46"/>
      <c r="S34" s="46">
        <v>15</v>
      </c>
      <c r="T34" s="46">
        <v>30</v>
      </c>
      <c r="U34" s="46">
        <v>5</v>
      </c>
      <c r="V34" s="46">
        <v>25</v>
      </c>
      <c r="W34" s="52"/>
      <c r="X34" s="52"/>
      <c r="Y34" s="52"/>
      <c r="Z34" s="52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71"/>
      <c r="AN34" s="71">
        <v>3</v>
      </c>
      <c r="AO34" s="71"/>
      <c r="AP34" s="71"/>
      <c r="AQ34" s="71"/>
      <c r="AR34" s="71"/>
      <c r="AS34" s="46">
        <v>2</v>
      </c>
      <c r="AT34" s="46">
        <v>3</v>
      </c>
      <c r="AU34" s="46"/>
      <c r="AV34" s="46"/>
    </row>
    <row r="35" spans="1:48" s="11" customFormat="1" ht="36.75" customHeight="1">
      <c r="A35" s="22" t="s">
        <v>12</v>
      </c>
      <c r="B35" s="24" t="s">
        <v>85</v>
      </c>
      <c r="C35" s="21" t="s">
        <v>116</v>
      </c>
      <c r="D35" s="68">
        <f t="shared" si="21"/>
        <v>4</v>
      </c>
      <c r="E35" s="43">
        <f t="shared" si="15"/>
        <v>100</v>
      </c>
      <c r="F35" s="43">
        <f t="shared" si="16"/>
        <v>60</v>
      </c>
      <c r="G35" s="44">
        <f t="shared" si="17"/>
        <v>15</v>
      </c>
      <c r="H35" s="44">
        <f t="shared" si="18"/>
        <v>30</v>
      </c>
      <c r="I35" s="53"/>
      <c r="J35" s="53">
        <v>30</v>
      </c>
      <c r="K35" s="53"/>
      <c r="L35" s="53"/>
      <c r="M35" s="44">
        <f t="shared" si="19"/>
        <v>15</v>
      </c>
      <c r="N35" s="43">
        <f t="shared" si="20"/>
        <v>40</v>
      </c>
      <c r="O35" s="46"/>
      <c r="P35" s="46"/>
      <c r="Q35" s="46"/>
      <c r="R35" s="46"/>
      <c r="S35" s="46"/>
      <c r="T35" s="46"/>
      <c r="U35" s="46"/>
      <c r="V35" s="46"/>
      <c r="W35" s="52">
        <v>15</v>
      </c>
      <c r="X35" s="52">
        <v>30</v>
      </c>
      <c r="Y35" s="52">
        <v>15</v>
      </c>
      <c r="Z35" s="52">
        <v>40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71"/>
      <c r="AN35" s="71"/>
      <c r="AO35" s="71">
        <v>4</v>
      </c>
      <c r="AP35" s="71"/>
      <c r="AQ35" s="71"/>
      <c r="AR35" s="71"/>
      <c r="AS35" s="46">
        <v>2</v>
      </c>
      <c r="AT35" s="46">
        <v>4</v>
      </c>
      <c r="AU35" s="46"/>
      <c r="AV35" s="46"/>
    </row>
    <row r="36" spans="1:48" s="11" customFormat="1" ht="36.75" customHeight="1">
      <c r="A36" s="22" t="s">
        <v>13</v>
      </c>
      <c r="B36" s="24" t="s">
        <v>86</v>
      </c>
      <c r="C36" s="23" t="s">
        <v>122</v>
      </c>
      <c r="D36" s="68">
        <f t="shared" si="21"/>
        <v>3</v>
      </c>
      <c r="E36" s="43">
        <f t="shared" si="15"/>
        <v>75</v>
      </c>
      <c r="F36" s="43">
        <f t="shared" si="16"/>
        <v>35</v>
      </c>
      <c r="G36" s="44">
        <f t="shared" si="17"/>
        <v>15</v>
      </c>
      <c r="H36" s="44">
        <f t="shared" si="18"/>
        <v>15</v>
      </c>
      <c r="I36" s="53"/>
      <c r="J36" s="53">
        <v>15</v>
      </c>
      <c r="K36" s="53"/>
      <c r="L36" s="53"/>
      <c r="M36" s="44">
        <f t="shared" si="19"/>
        <v>5</v>
      </c>
      <c r="N36" s="43">
        <f t="shared" si="20"/>
        <v>40</v>
      </c>
      <c r="O36" s="46"/>
      <c r="P36" s="46"/>
      <c r="Q36" s="46"/>
      <c r="R36" s="46"/>
      <c r="S36" s="46"/>
      <c r="T36" s="46"/>
      <c r="U36" s="46"/>
      <c r="V36" s="46"/>
      <c r="W36" s="52"/>
      <c r="X36" s="52"/>
      <c r="Y36" s="52"/>
      <c r="Z36" s="52"/>
      <c r="AA36" s="46">
        <v>15</v>
      </c>
      <c r="AB36" s="46">
        <v>15</v>
      </c>
      <c r="AC36" s="46">
        <v>5</v>
      </c>
      <c r="AD36" s="46">
        <v>40</v>
      </c>
      <c r="AE36" s="46"/>
      <c r="AF36" s="46"/>
      <c r="AG36" s="46"/>
      <c r="AH36" s="46"/>
      <c r="AI36" s="46"/>
      <c r="AJ36" s="46"/>
      <c r="AK36" s="46"/>
      <c r="AL36" s="46"/>
      <c r="AM36" s="71"/>
      <c r="AN36" s="71"/>
      <c r="AO36" s="71"/>
      <c r="AP36" s="71">
        <v>3</v>
      </c>
      <c r="AQ36" s="71"/>
      <c r="AR36" s="71"/>
      <c r="AS36" s="46">
        <v>1</v>
      </c>
      <c r="AT36" s="46">
        <v>3</v>
      </c>
      <c r="AU36" s="46"/>
      <c r="AV36" s="46"/>
    </row>
    <row r="37" spans="1:48" s="11" customFormat="1" ht="44.25">
      <c r="A37" s="22" t="s">
        <v>14</v>
      </c>
      <c r="B37" s="24" t="s">
        <v>87</v>
      </c>
      <c r="C37" s="21" t="s">
        <v>123</v>
      </c>
      <c r="D37" s="68">
        <f t="shared" si="21"/>
        <v>4</v>
      </c>
      <c r="E37" s="43">
        <f t="shared" si="15"/>
        <v>100</v>
      </c>
      <c r="F37" s="43">
        <f t="shared" si="16"/>
        <v>45</v>
      </c>
      <c r="G37" s="44">
        <f t="shared" si="17"/>
        <v>15</v>
      </c>
      <c r="H37" s="44">
        <f t="shared" si="18"/>
        <v>15</v>
      </c>
      <c r="I37" s="53"/>
      <c r="J37" s="53">
        <v>15</v>
      </c>
      <c r="K37" s="53"/>
      <c r="L37" s="53"/>
      <c r="M37" s="44">
        <f t="shared" si="19"/>
        <v>15</v>
      </c>
      <c r="N37" s="43">
        <f t="shared" si="20"/>
        <v>55</v>
      </c>
      <c r="O37" s="46"/>
      <c r="P37" s="46"/>
      <c r="Q37" s="46"/>
      <c r="R37" s="46"/>
      <c r="S37" s="46"/>
      <c r="T37" s="46"/>
      <c r="U37" s="46"/>
      <c r="V37" s="46"/>
      <c r="W37" s="52">
        <v>15</v>
      </c>
      <c r="X37" s="52">
        <v>15</v>
      </c>
      <c r="Y37" s="52">
        <v>15</v>
      </c>
      <c r="Z37" s="52">
        <v>55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71"/>
      <c r="AN37" s="71"/>
      <c r="AO37" s="71">
        <v>4</v>
      </c>
      <c r="AP37" s="71"/>
      <c r="AQ37" s="71"/>
      <c r="AR37" s="71"/>
      <c r="AS37" s="46">
        <v>2</v>
      </c>
      <c r="AT37" s="46">
        <v>4</v>
      </c>
      <c r="AU37" s="46"/>
      <c r="AV37" s="46"/>
    </row>
    <row r="38" spans="1:48" s="11" customFormat="1" ht="36.75" customHeight="1">
      <c r="A38" s="22" t="s">
        <v>15</v>
      </c>
      <c r="B38" s="24" t="s">
        <v>88</v>
      </c>
      <c r="C38" s="21" t="s">
        <v>116</v>
      </c>
      <c r="D38" s="68">
        <f t="shared" si="21"/>
        <v>3</v>
      </c>
      <c r="E38" s="43">
        <f t="shared" si="15"/>
        <v>75</v>
      </c>
      <c r="F38" s="43">
        <f t="shared" si="16"/>
        <v>35</v>
      </c>
      <c r="G38" s="44">
        <f t="shared" si="17"/>
        <v>15</v>
      </c>
      <c r="H38" s="44">
        <f t="shared" si="18"/>
        <v>15</v>
      </c>
      <c r="I38" s="53"/>
      <c r="J38" s="53">
        <v>15</v>
      </c>
      <c r="K38" s="53"/>
      <c r="L38" s="53"/>
      <c r="M38" s="44">
        <f t="shared" si="19"/>
        <v>5</v>
      </c>
      <c r="N38" s="43">
        <f t="shared" si="20"/>
        <v>40</v>
      </c>
      <c r="O38" s="46"/>
      <c r="P38" s="46"/>
      <c r="Q38" s="46"/>
      <c r="R38" s="46"/>
      <c r="S38" s="46"/>
      <c r="T38" s="46"/>
      <c r="U38" s="46"/>
      <c r="V38" s="46"/>
      <c r="W38" s="46">
        <v>15</v>
      </c>
      <c r="X38" s="46">
        <v>15</v>
      </c>
      <c r="Y38" s="46">
        <v>5</v>
      </c>
      <c r="Z38" s="46">
        <v>40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71"/>
      <c r="AN38" s="71"/>
      <c r="AO38" s="71">
        <v>3</v>
      </c>
      <c r="AP38" s="71"/>
      <c r="AQ38" s="71"/>
      <c r="AR38" s="71"/>
      <c r="AS38" s="46">
        <v>1</v>
      </c>
      <c r="AT38" s="46">
        <v>3</v>
      </c>
      <c r="AU38" s="46"/>
      <c r="AV38" s="46"/>
    </row>
    <row r="39" spans="1:48" s="11" customFormat="1" ht="36.75" customHeight="1">
      <c r="A39" s="22" t="s">
        <v>16</v>
      </c>
      <c r="B39" s="24" t="s">
        <v>89</v>
      </c>
      <c r="C39" s="21" t="s">
        <v>116</v>
      </c>
      <c r="D39" s="68">
        <f t="shared" si="21"/>
        <v>3</v>
      </c>
      <c r="E39" s="43">
        <f t="shared" si="15"/>
        <v>75</v>
      </c>
      <c r="F39" s="43">
        <f t="shared" si="16"/>
        <v>40</v>
      </c>
      <c r="G39" s="44">
        <f t="shared" si="17"/>
        <v>0</v>
      </c>
      <c r="H39" s="44">
        <f t="shared" si="18"/>
        <v>30</v>
      </c>
      <c r="I39" s="53"/>
      <c r="J39" s="53">
        <v>30</v>
      </c>
      <c r="K39" s="53"/>
      <c r="L39" s="53"/>
      <c r="M39" s="44">
        <f t="shared" si="19"/>
        <v>10</v>
      </c>
      <c r="N39" s="43">
        <f t="shared" si="20"/>
        <v>35</v>
      </c>
      <c r="O39" s="46"/>
      <c r="P39" s="46"/>
      <c r="Q39" s="46"/>
      <c r="R39" s="46"/>
      <c r="S39" s="46"/>
      <c r="T39" s="46"/>
      <c r="U39" s="46"/>
      <c r="V39" s="46"/>
      <c r="W39" s="46"/>
      <c r="X39" s="46">
        <v>30</v>
      </c>
      <c r="Y39" s="46">
        <v>10</v>
      </c>
      <c r="Z39" s="46">
        <v>35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71"/>
      <c r="AN39" s="71"/>
      <c r="AO39" s="71">
        <v>3</v>
      </c>
      <c r="AP39" s="71"/>
      <c r="AQ39" s="71"/>
      <c r="AR39" s="71"/>
      <c r="AS39" s="46">
        <v>2</v>
      </c>
      <c r="AT39" s="46">
        <v>3</v>
      </c>
      <c r="AU39" s="46"/>
      <c r="AV39" s="46"/>
    </row>
    <row r="40" spans="1:48" s="27" customFormat="1" ht="44.25">
      <c r="A40" s="22" t="s">
        <v>17</v>
      </c>
      <c r="B40" s="24" t="s">
        <v>214</v>
      </c>
      <c r="C40" s="21" t="s">
        <v>117</v>
      </c>
      <c r="D40" s="68">
        <f t="shared" si="21"/>
        <v>4</v>
      </c>
      <c r="E40" s="43">
        <f t="shared" si="15"/>
        <v>100</v>
      </c>
      <c r="F40" s="43">
        <f t="shared" si="16"/>
        <v>65</v>
      </c>
      <c r="G40" s="44">
        <f t="shared" si="17"/>
        <v>15</v>
      </c>
      <c r="H40" s="44">
        <f t="shared" si="18"/>
        <v>30</v>
      </c>
      <c r="I40" s="53"/>
      <c r="J40" s="53">
        <v>30</v>
      </c>
      <c r="K40" s="53"/>
      <c r="L40" s="53"/>
      <c r="M40" s="44">
        <f t="shared" si="19"/>
        <v>20</v>
      </c>
      <c r="N40" s="43">
        <f t="shared" si="20"/>
        <v>35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15</v>
      </c>
      <c r="AB40" s="46">
        <v>30</v>
      </c>
      <c r="AC40" s="46">
        <v>20</v>
      </c>
      <c r="AD40" s="46">
        <v>35</v>
      </c>
      <c r="AE40" s="46"/>
      <c r="AF40" s="46"/>
      <c r="AG40" s="46"/>
      <c r="AH40" s="46"/>
      <c r="AI40" s="46"/>
      <c r="AJ40" s="46"/>
      <c r="AK40" s="46"/>
      <c r="AL40" s="46"/>
      <c r="AM40" s="71"/>
      <c r="AN40" s="71"/>
      <c r="AO40" s="71"/>
      <c r="AP40" s="71">
        <v>4</v>
      </c>
      <c r="AQ40" s="71"/>
      <c r="AR40" s="71"/>
      <c r="AS40" s="46">
        <v>3</v>
      </c>
      <c r="AT40" s="46">
        <v>4</v>
      </c>
      <c r="AU40" s="46"/>
      <c r="AV40" s="46"/>
    </row>
    <row r="41" spans="1:48" s="8" customFormat="1" ht="34.5">
      <c r="A41" s="22" t="s">
        <v>18</v>
      </c>
      <c r="B41" s="24" t="s">
        <v>90</v>
      </c>
      <c r="C41" s="21" t="s">
        <v>120</v>
      </c>
      <c r="D41" s="68">
        <f t="shared" si="21"/>
        <v>4</v>
      </c>
      <c r="E41" s="43">
        <f t="shared" si="15"/>
        <v>100</v>
      </c>
      <c r="F41" s="43">
        <f t="shared" si="16"/>
        <v>45</v>
      </c>
      <c r="G41" s="44">
        <f>SUM(O41,S41,W41,AA41,AE41,AI41)</f>
        <v>15</v>
      </c>
      <c r="H41" s="44">
        <f>SUM(P41,T41,X41,AB41,AF41,AJ41)</f>
        <v>15</v>
      </c>
      <c r="I41" s="45"/>
      <c r="J41" s="45">
        <v>15</v>
      </c>
      <c r="K41" s="45"/>
      <c r="L41" s="45"/>
      <c r="M41" s="44">
        <f>SUM(Q41,U41,Y41,AC41,AG41,AK41)</f>
        <v>15</v>
      </c>
      <c r="N41" s="43">
        <f>SUM(R41,V41,Z41,AD41,AH41,AL41)</f>
        <v>55</v>
      </c>
      <c r="O41" s="46">
        <v>15</v>
      </c>
      <c r="P41" s="46">
        <v>15</v>
      </c>
      <c r="Q41" s="46">
        <v>15</v>
      </c>
      <c r="R41" s="46">
        <v>55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71">
        <v>4</v>
      </c>
      <c r="AN41" s="71"/>
      <c r="AO41" s="71"/>
      <c r="AP41" s="71"/>
      <c r="AQ41" s="71"/>
      <c r="AR41" s="71"/>
      <c r="AS41" s="46">
        <v>2</v>
      </c>
      <c r="AT41" s="46">
        <v>4</v>
      </c>
      <c r="AU41" s="46"/>
      <c r="AV41" s="46"/>
    </row>
    <row r="42" spans="1:48" s="8" customFormat="1" ht="34.5">
      <c r="A42" s="22" t="s">
        <v>25</v>
      </c>
      <c r="B42" s="24" t="s">
        <v>91</v>
      </c>
      <c r="C42" s="21" t="s">
        <v>115</v>
      </c>
      <c r="D42" s="68">
        <f t="shared" si="21"/>
        <v>3</v>
      </c>
      <c r="E42" s="43">
        <f t="shared" si="15"/>
        <v>75</v>
      </c>
      <c r="F42" s="43">
        <f t="shared" si="16"/>
        <v>35</v>
      </c>
      <c r="G42" s="44">
        <f t="shared" si="17"/>
        <v>15</v>
      </c>
      <c r="H42" s="44">
        <f t="shared" si="18"/>
        <v>15</v>
      </c>
      <c r="I42" s="45"/>
      <c r="J42" s="45">
        <v>15</v>
      </c>
      <c r="K42" s="45"/>
      <c r="L42" s="45"/>
      <c r="M42" s="44">
        <f t="shared" si="19"/>
        <v>5</v>
      </c>
      <c r="N42" s="43">
        <f t="shared" si="20"/>
        <v>40</v>
      </c>
      <c r="O42" s="46"/>
      <c r="P42" s="46"/>
      <c r="Q42" s="46"/>
      <c r="R42" s="46"/>
      <c r="S42" s="46">
        <v>15</v>
      </c>
      <c r="T42" s="46">
        <v>15</v>
      </c>
      <c r="U42" s="46">
        <v>5</v>
      </c>
      <c r="V42" s="46">
        <v>40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71"/>
      <c r="AN42" s="71">
        <v>3</v>
      </c>
      <c r="AO42" s="71"/>
      <c r="AP42" s="71"/>
      <c r="AQ42" s="71"/>
      <c r="AR42" s="71"/>
      <c r="AS42" s="46">
        <v>1</v>
      </c>
      <c r="AT42" s="46">
        <v>3</v>
      </c>
      <c r="AU42" s="46"/>
      <c r="AV42" s="46"/>
    </row>
    <row r="43" spans="1:48" s="8" customFormat="1" ht="34.5">
      <c r="A43" s="22" t="s">
        <v>26</v>
      </c>
      <c r="B43" s="24" t="s">
        <v>92</v>
      </c>
      <c r="C43" s="21" t="s">
        <v>123</v>
      </c>
      <c r="D43" s="68">
        <f t="shared" si="21"/>
        <v>2</v>
      </c>
      <c r="E43" s="43">
        <f t="shared" si="15"/>
        <v>50</v>
      </c>
      <c r="F43" s="43">
        <f t="shared" si="16"/>
        <v>35</v>
      </c>
      <c r="G43" s="44">
        <f t="shared" si="17"/>
        <v>15</v>
      </c>
      <c r="H43" s="44">
        <f t="shared" si="18"/>
        <v>15</v>
      </c>
      <c r="I43" s="45"/>
      <c r="J43" s="45">
        <v>15</v>
      </c>
      <c r="K43" s="45"/>
      <c r="L43" s="45"/>
      <c r="M43" s="44">
        <f t="shared" si="19"/>
        <v>5</v>
      </c>
      <c r="N43" s="43">
        <f t="shared" si="20"/>
        <v>15</v>
      </c>
      <c r="O43" s="46"/>
      <c r="P43" s="46"/>
      <c r="Q43" s="46"/>
      <c r="R43" s="46"/>
      <c r="S43" s="46"/>
      <c r="T43" s="46"/>
      <c r="U43" s="46"/>
      <c r="V43" s="46"/>
      <c r="W43" s="46">
        <v>15</v>
      </c>
      <c r="X43" s="46">
        <v>15</v>
      </c>
      <c r="Y43" s="46">
        <v>5</v>
      </c>
      <c r="Z43" s="46">
        <v>15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71"/>
      <c r="AN43" s="71"/>
      <c r="AO43" s="71">
        <v>2</v>
      </c>
      <c r="AP43" s="71"/>
      <c r="AQ43" s="71"/>
      <c r="AR43" s="71"/>
      <c r="AS43" s="46">
        <v>1</v>
      </c>
      <c r="AT43" s="46">
        <v>2</v>
      </c>
      <c r="AU43" s="46"/>
      <c r="AV43" s="46"/>
    </row>
    <row r="44" spans="1:48" s="8" customFormat="1" ht="34.5">
      <c r="A44" s="22" t="s">
        <v>96</v>
      </c>
      <c r="B44" s="24" t="s">
        <v>93</v>
      </c>
      <c r="C44" s="21" t="s">
        <v>122</v>
      </c>
      <c r="D44" s="68">
        <f t="shared" si="21"/>
        <v>3</v>
      </c>
      <c r="E44" s="43">
        <f t="shared" si="15"/>
        <v>75</v>
      </c>
      <c r="F44" s="43">
        <f t="shared" si="16"/>
        <v>65</v>
      </c>
      <c r="G44" s="44">
        <f t="shared" si="17"/>
        <v>15</v>
      </c>
      <c r="H44" s="44">
        <f t="shared" si="18"/>
        <v>30</v>
      </c>
      <c r="I44" s="45"/>
      <c r="J44" s="45">
        <v>30</v>
      </c>
      <c r="K44" s="45"/>
      <c r="L44" s="45"/>
      <c r="M44" s="44">
        <f t="shared" si="19"/>
        <v>20</v>
      </c>
      <c r="N44" s="43">
        <f t="shared" si="20"/>
        <v>10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15</v>
      </c>
      <c r="AB44" s="46">
        <v>30</v>
      </c>
      <c r="AC44" s="46">
        <v>20</v>
      </c>
      <c r="AD44" s="46">
        <v>10</v>
      </c>
      <c r="AE44" s="46"/>
      <c r="AF44" s="46"/>
      <c r="AG44" s="46"/>
      <c r="AH44" s="46"/>
      <c r="AI44" s="46"/>
      <c r="AJ44" s="46"/>
      <c r="AK44" s="46"/>
      <c r="AL44" s="46"/>
      <c r="AM44" s="71"/>
      <c r="AN44" s="71"/>
      <c r="AO44" s="71"/>
      <c r="AP44" s="71">
        <v>3</v>
      </c>
      <c r="AQ44" s="71"/>
      <c r="AR44" s="71"/>
      <c r="AS44" s="46">
        <v>3</v>
      </c>
      <c r="AT44" s="46">
        <v>3</v>
      </c>
      <c r="AU44" s="46"/>
      <c r="AV44" s="46"/>
    </row>
    <row r="45" spans="1:48" s="8" customFormat="1" ht="34.5">
      <c r="A45" s="22" t="s">
        <v>97</v>
      </c>
      <c r="B45" s="24" t="s">
        <v>94</v>
      </c>
      <c r="C45" s="21" t="s">
        <v>124</v>
      </c>
      <c r="D45" s="68">
        <f t="shared" si="21"/>
        <v>2</v>
      </c>
      <c r="E45" s="43">
        <f t="shared" si="15"/>
        <v>50</v>
      </c>
      <c r="F45" s="43">
        <f t="shared" si="16"/>
        <v>45</v>
      </c>
      <c r="G45" s="44">
        <f t="shared" si="17"/>
        <v>15</v>
      </c>
      <c r="H45" s="44">
        <f t="shared" si="18"/>
        <v>15</v>
      </c>
      <c r="I45" s="45"/>
      <c r="J45" s="53">
        <v>15</v>
      </c>
      <c r="K45" s="45"/>
      <c r="L45" s="45"/>
      <c r="M45" s="44">
        <f t="shared" si="19"/>
        <v>15</v>
      </c>
      <c r="N45" s="43">
        <f t="shared" si="20"/>
        <v>5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>
        <v>15</v>
      </c>
      <c r="AF45" s="46">
        <v>15</v>
      </c>
      <c r="AG45" s="46">
        <v>15</v>
      </c>
      <c r="AH45" s="46">
        <v>5</v>
      </c>
      <c r="AI45" s="46"/>
      <c r="AJ45" s="46"/>
      <c r="AK45" s="46"/>
      <c r="AL45" s="46"/>
      <c r="AM45" s="71"/>
      <c r="AN45" s="71"/>
      <c r="AO45" s="71"/>
      <c r="AP45" s="71"/>
      <c r="AQ45" s="71">
        <v>2</v>
      </c>
      <c r="AR45" s="71"/>
      <c r="AS45" s="46">
        <v>2</v>
      </c>
      <c r="AT45" s="46">
        <v>2</v>
      </c>
      <c r="AU45" s="46"/>
      <c r="AV45" s="46"/>
    </row>
    <row r="46" spans="1:48" s="8" customFormat="1" ht="34.5">
      <c r="A46" s="22" t="s">
        <v>98</v>
      </c>
      <c r="B46" s="24" t="s">
        <v>95</v>
      </c>
      <c r="C46" s="21" t="s">
        <v>117</v>
      </c>
      <c r="D46" s="68">
        <f t="shared" si="21"/>
        <v>2</v>
      </c>
      <c r="E46" s="43">
        <f t="shared" si="15"/>
        <v>50</v>
      </c>
      <c r="F46" s="43">
        <f t="shared" si="16"/>
        <v>30</v>
      </c>
      <c r="G46" s="44">
        <f t="shared" si="17"/>
        <v>15</v>
      </c>
      <c r="H46" s="44">
        <f t="shared" si="18"/>
        <v>15</v>
      </c>
      <c r="I46" s="45"/>
      <c r="J46" s="53">
        <v>15</v>
      </c>
      <c r="K46" s="45"/>
      <c r="L46" s="45"/>
      <c r="M46" s="44">
        <f t="shared" si="19"/>
        <v>0</v>
      </c>
      <c r="N46" s="43">
        <f t="shared" si="20"/>
        <v>20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15</v>
      </c>
      <c r="AB46" s="46">
        <v>15</v>
      </c>
      <c r="AC46" s="46"/>
      <c r="AD46" s="46">
        <v>20</v>
      </c>
      <c r="AE46" s="46"/>
      <c r="AF46" s="46"/>
      <c r="AG46" s="46"/>
      <c r="AH46" s="46"/>
      <c r="AI46" s="46"/>
      <c r="AJ46" s="46"/>
      <c r="AK46" s="46"/>
      <c r="AL46" s="46"/>
      <c r="AM46" s="71"/>
      <c r="AN46" s="71"/>
      <c r="AO46" s="71"/>
      <c r="AP46" s="71">
        <v>2</v>
      </c>
      <c r="AQ46" s="71"/>
      <c r="AR46" s="71"/>
      <c r="AS46" s="46">
        <v>1</v>
      </c>
      <c r="AT46" s="46">
        <v>2</v>
      </c>
      <c r="AU46" s="46"/>
      <c r="AV46" s="46"/>
    </row>
    <row r="47" spans="1:48" s="8" customFormat="1" ht="34.5">
      <c r="A47" s="22" t="s">
        <v>99</v>
      </c>
      <c r="B47" s="24" t="s">
        <v>132</v>
      </c>
      <c r="C47" s="21" t="s">
        <v>131</v>
      </c>
      <c r="D47" s="68">
        <f t="shared" si="21"/>
        <v>4</v>
      </c>
      <c r="E47" s="43">
        <f t="shared" si="15"/>
        <v>100</v>
      </c>
      <c r="F47" s="43">
        <f>SUM(G47,H47,M47)</f>
        <v>70</v>
      </c>
      <c r="G47" s="44">
        <f t="shared" si="17"/>
        <v>0</v>
      </c>
      <c r="H47" s="44">
        <f t="shared" si="18"/>
        <v>60</v>
      </c>
      <c r="I47" s="53"/>
      <c r="J47" s="53">
        <v>60</v>
      </c>
      <c r="K47" s="53"/>
      <c r="L47" s="53"/>
      <c r="M47" s="44">
        <f t="shared" si="19"/>
        <v>10</v>
      </c>
      <c r="N47" s="43">
        <f t="shared" si="20"/>
        <v>30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30</v>
      </c>
      <c r="AG47" s="46">
        <v>5</v>
      </c>
      <c r="AH47" s="46">
        <v>15</v>
      </c>
      <c r="AI47" s="46"/>
      <c r="AJ47" s="46">
        <v>30</v>
      </c>
      <c r="AK47" s="46">
        <v>5</v>
      </c>
      <c r="AL47" s="46">
        <v>15</v>
      </c>
      <c r="AM47" s="71"/>
      <c r="AN47" s="71"/>
      <c r="AO47" s="71"/>
      <c r="AP47" s="71"/>
      <c r="AQ47" s="71">
        <v>2</v>
      </c>
      <c r="AR47" s="71">
        <v>2</v>
      </c>
      <c r="AS47" s="46">
        <v>3</v>
      </c>
      <c r="AT47" s="46">
        <v>4</v>
      </c>
      <c r="AU47" s="46"/>
      <c r="AV47" s="46"/>
    </row>
    <row r="48" spans="1:48" s="25" customFormat="1" ht="34.5">
      <c r="A48" s="22" t="s">
        <v>100</v>
      </c>
      <c r="B48" s="24" t="s">
        <v>138</v>
      </c>
      <c r="C48" s="21" t="s">
        <v>118</v>
      </c>
      <c r="D48" s="68">
        <f t="shared" si="21"/>
        <v>2</v>
      </c>
      <c r="E48" s="43">
        <f>SUM(F48,N48)</f>
        <v>50</v>
      </c>
      <c r="F48" s="43">
        <f>SUM(G48,H48,M48)</f>
        <v>40</v>
      </c>
      <c r="G48" s="44">
        <f aca="true" t="shared" si="22" ref="G48:H50">SUM(O48,S48,W48,AA48,AE48,AI48)</f>
        <v>0</v>
      </c>
      <c r="H48" s="44">
        <f t="shared" si="22"/>
        <v>30</v>
      </c>
      <c r="I48" s="53"/>
      <c r="J48" s="53">
        <v>30</v>
      </c>
      <c r="K48" s="53"/>
      <c r="L48" s="53"/>
      <c r="M48" s="44">
        <f aca="true" t="shared" si="23" ref="M48:N50">SUM(Q48,U48,Y48,AC48,AG48,AK48)</f>
        <v>10</v>
      </c>
      <c r="N48" s="43">
        <f t="shared" si="23"/>
        <v>10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>
        <v>30</v>
      </c>
      <c r="AG48" s="46">
        <v>10</v>
      </c>
      <c r="AH48" s="46">
        <v>10</v>
      </c>
      <c r="AI48" s="46"/>
      <c r="AJ48" s="46"/>
      <c r="AK48" s="46"/>
      <c r="AL48" s="46"/>
      <c r="AM48" s="71"/>
      <c r="AN48" s="71"/>
      <c r="AO48" s="71"/>
      <c r="AP48" s="71"/>
      <c r="AQ48" s="71">
        <v>2</v>
      </c>
      <c r="AR48" s="71"/>
      <c r="AS48" s="46">
        <v>2</v>
      </c>
      <c r="AT48" s="46">
        <v>2</v>
      </c>
      <c r="AU48" s="46"/>
      <c r="AV48" s="46"/>
    </row>
    <row r="49" spans="1:48" s="25" customFormat="1" ht="34.5">
      <c r="A49" s="22" t="s">
        <v>130</v>
      </c>
      <c r="B49" s="24" t="s">
        <v>211</v>
      </c>
      <c r="C49" s="21" t="s">
        <v>119</v>
      </c>
      <c r="D49" s="68">
        <f t="shared" si="21"/>
        <v>4</v>
      </c>
      <c r="E49" s="43">
        <f>SUM(F49,N49)</f>
        <v>100</v>
      </c>
      <c r="F49" s="43">
        <f>SUM(G49,H49,M49)</f>
        <v>40</v>
      </c>
      <c r="G49" s="44">
        <f t="shared" si="22"/>
        <v>0</v>
      </c>
      <c r="H49" s="44">
        <f t="shared" si="22"/>
        <v>30</v>
      </c>
      <c r="I49" s="45"/>
      <c r="J49" s="45"/>
      <c r="K49" s="45">
        <v>30</v>
      </c>
      <c r="L49" s="45"/>
      <c r="M49" s="44">
        <f t="shared" si="23"/>
        <v>10</v>
      </c>
      <c r="N49" s="43">
        <f t="shared" si="23"/>
        <v>60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30</v>
      </c>
      <c r="AK49" s="46">
        <v>10</v>
      </c>
      <c r="AL49" s="46">
        <v>60</v>
      </c>
      <c r="AM49" s="71"/>
      <c r="AN49" s="71"/>
      <c r="AO49" s="73"/>
      <c r="AP49" s="71"/>
      <c r="AQ49" s="71"/>
      <c r="AR49" s="71">
        <v>4</v>
      </c>
      <c r="AS49" s="72">
        <v>2</v>
      </c>
      <c r="AT49" s="52">
        <v>4</v>
      </c>
      <c r="AU49" s="52"/>
      <c r="AV49" s="52">
        <v>4</v>
      </c>
    </row>
    <row r="50" spans="1:48" s="26" customFormat="1" ht="48.75">
      <c r="A50" s="22" t="s">
        <v>139</v>
      </c>
      <c r="B50" s="24" t="s">
        <v>28</v>
      </c>
      <c r="C50" s="21" t="s">
        <v>142</v>
      </c>
      <c r="D50" s="68">
        <f t="shared" si="21"/>
        <v>24</v>
      </c>
      <c r="E50" s="43">
        <f>SUM(F50,N50)</f>
        <v>720</v>
      </c>
      <c r="F50" s="43">
        <f>SUM(G50:H50,M50)</f>
        <v>0</v>
      </c>
      <c r="G50" s="44">
        <f t="shared" si="22"/>
        <v>0</v>
      </c>
      <c r="H50" s="44">
        <f t="shared" si="22"/>
        <v>0</v>
      </c>
      <c r="I50" s="45"/>
      <c r="J50" s="45"/>
      <c r="K50" s="45"/>
      <c r="L50" s="45"/>
      <c r="M50" s="44">
        <f t="shared" si="23"/>
        <v>0</v>
      </c>
      <c r="N50" s="43">
        <f t="shared" si="23"/>
        <v>720</v>
      </c>
      <c r="O50" s="46"/>
      <c r="P50" s="46"/>
      <c r="Q50" s="46"/>
      <c r="R50" s="46"/>
      <c r="S50" s="46"/>
      <c r="T50" s="46"/>
      <c r="U50" s="46"/>
      <c r="V50" s="46">
        <v>180</v>
      </c>
      <c r="W50" s="46"/>
      <c r="X50" s="46"/>
      <c r="Y50" s="46"/>
      <c r="Z50" s="46">
        <v>120</v>
      </c>
      <c r="AA50" s="46"/>
      <c r="AB50" s="46"/>
      <c r="AC50" s="46"/>
      <c r="AD50" s="46">
        <v>180</v>
      </c>
      <c r="AE50" s="46"/>
      <c r="AF50" s="46"/>
      <c r="AG50" s="46"/>
      <c r="AH50" s="46">
        <v>120</v>
      </c>
      <c r="AI50" s="46"/>
      <c r="AJ50" s="46"/>
      <c r="AK50" s="46"/>
      <c r="AL50" s="46">
        <v>120</v>
      </c>
      <c r="AM50" s="71"/>
      <c r="AN50" s="71">
        <v>6</v>
      </c>
      <c r="AO50" s="71">
        <v>4</v>
      </c>
      <c r="AP50" s="71">
        <v>6</v>
      </c>
      <c r="AQ50" s="71">
        <v>4</v>
      </c>
      <c r="AR50" s="71">
        <v>4</v>
      </c>
      <c r="AS50" s="46">
        <v>0</v>
      </c>
      <c r="AT50" s="46">
        <v>24</v>
      </c>
      <c r="AU50" s="46"/>
      <c r="AV50" s="46">
        <v>24</v>
      </c>
    </row>
    <row r="51" spans="1:48" s="9" customFormat="1" ht="44.25">
      <c r="A51" s="49" t="s">
        <v>23</v>
      </c>
      <c r="B51" s="50" t="s">
        <v>126</v>
      </c>
      <c r="C51" s="51"/>
      <c r="D51" s="40">
        <f>SUM(D52:D57)</f>
        <v>40</v>
      </c>
      <c r="E51" s="40">
        <f>SUM(E52:E57)</f>
        <v>1000</v>
      </c>
      <c r="F51" s="40">
        <f aca="true" t="shared" si="24" ref="F51:AV51">SUM(F52:F57)</f>
        <v>465</v>
      </c>
      <c r="G51" s="40">
        <f t="shared" si="24"/>
        <v>0</v>
      </c>
      <c r="H51" s="40">
        <f t="shared" si="24"/>
        <v>305</v>
      </c>
      <c r="I51" s="40">
        <f t="shared" si="24"/>
        <v>0</v>
      </c>
      <c r="J51" s="40">
        <f t="shared" si="24"/>
        <v>305</v>
      </c>
      <c r="K51" s="40">
        <f t="shared" si="24"/>
        <v>0</v>
      </c>
      <c r="L51" s="40">
        <f t="shared" si="24"/>
        <v>0</v>
      </c>
      <c r="M51" s="40">
        <f t="shared" si="24"/>
        <v>160</v>
      </c>
      <c r="N51" s="40">
        <f t="shared" si="24"/>
        <v>535</v>
      </c>
      <c r="O51" s="40">
        <f t="shared" si="24"/>
        <v>0</v>
      </c>
      <c r="P51" s="40">
        <f t="shared" si="24"/>
        <v>0</v>
      </c>
      <c r="Q51" s="40">
        <f t="shared" si="24"/>
        <v>0</v>
      </c>
      <c r="R51" s="40">
        <f t="shared" si="24"/>
        <v>0</v>
      </c>
      <c r="S51" s="40">
        <f t="shared" si="24"/>
        <v>0</v>
      </c>
      <c r="T51" s="40">
        <f t="shared" si="24"/>
        <v>0</v>
      </c>
      <c r="U51" s="40">
        <f t="shared" si="24"/>
        <v>0</v>
      </c>
      <c r="V51" s="40">
        <f t="shared" si="24"/>
        <v>0</v>
      </c>
      <c r="W51" s="40">
        <f t="shared" si="24"/>
        <v>0</v>
      </c>
      <c r="X51" s="40">
        <f t="shared" si="24"/>
        <v>0</v>
      </c>
      <c r="Y51" s="40">
        <f t="shared" si="24"/>
        <v>0</v>
      </c>
      <c r="Z51" s="40">
        <f t="shared" si="24"/>
        <v>0</v>
      </c>
      <c r="AA51" s="40">
        <f t="shared" si="24"/>
        <v>0</v>
      </c>
      <c r="AB51" s="40">
        <f t="shared" si="24"/>
        <v>0</v>
      </c>
      <c r="AC51" s="40">
        <f t="shared" si="24"/>
        <v>0</v>
      </c>
      <c r="AD51" s="40">
        <f t="shared" si="24"/>
        <v>0</v>
      </c>
      <c r="AE51" s="40">
        <f t="shared" si="24"/>
        <v>0</v>
      </c>
      <c r="AF51" s="40">
        <f t="shared" si="24"/>
        <v>135</v>
      </c>
      <c r="AG51" s="40">
        <f t="shared" si="24"/>
        <v>75</v>
      </c>
      <c r="AH51" s="40">
        <f t="shared" si="24"/>
        <v>290</v>
      </c>
      <c r="AI51" s="40">
        <f t="shared" si="24"/>
        <v>0</v>
      </c>
      <c r="AJ51" s="40">
        <f t="shared" si="24"/>
        <v>170</v>
      </c>
      <c r="AK51" s="40">
        <f t="shared" si="24"/>
        <v>85</v>
      </c>
      <c r="AL51" s="40">
        <f t="shared" si="24"/>
        <v>245</v>
      </c>
      <c r="AM51" s="40">
        <f t="shared" si="24"/>
        <v>0</v>
      </c>
      <c r="AN51" s="40">
        <f t="shared" si="24"/>
        <v>0</v>
      </c>
      <c r="AO51" s="40">
        <f t="shared" si="24"/>
        <v>0</v>
      </c>
      <c r="AP51" s="40">
        <f t="shared" si="24"/>
        <v>0</v>
      </c>
      <c r="AQ51" s="40">
        <f t="shared" si="24"/>
        <v>20</v>
      </c>
      <c r="AR51" s="40">
        <f t="shared" si="24"/>
        <v>20</v>
      </c>
      <c r="AS51" s="40">
        <f t="shared" si="24"/>
        <v>20</v>
      </c>
      <c r="AT51" s="40">
        <f t="shared" si="24"/>
        <v>40</v>
      </c>
      <c r="AU51" s="40">
        <f t="shared" si="24"/>
        <v>0</v>
      </c>
      <c r="AV51" s="40">
        <f t="shared" si="24"/>
        <v>40</v>
      </c>
    </row>
    <row r="52" spans="1:48" s="8" customFormat="1" ht="34.5">
      <c r="A52" s="47" t="s">
        <v>5</v>
      </c>
      <c r="B52" s="24" t="s">
        <v>101</v>
      </c>
      <c r="C52" s="21" t="s">
        <v>118</v>
      </c>
      <c r="D52" s="68">
        <f aca="true" t="shared" si="25" ref="D52:D57">SUM(AM52:AR52)</f>
        <v>6</v>
      </c>
      <c r="E52" s="43">
        <f aca="true" t="shared" si="26" ref="E52:E57">SUM(F52,N52)</f>
        <v>150</v>
      </c>
      <c r="F52" s="43">
        <f aca="true" t="shared" si="27" ref="F52:F57">SUM(G52:H52,M52)</f>
        <v>70</v>
      </c>
      <c r="G52" s="44">
        <f aca="true" t="shared" si="28" ref="G52:H57">SUM(O52,S52,W52,AA52,AE52,AI52)</f>
        <v>0</v>
      </c>
      <c r="H52" s="44">
        <f t="shared" si="28"/>
        <v>45</v>
      </c>
      <c r="I52" s="45"/>
      <c r="J52" s="53">
        <v>45</v>
      </c>
      <c r="K52" s="45"/>
      <c r="L52" s="45"/>
      <c r="M52" s="44">
        <f aca="true" t="shared" si="29" ref="M52:N57">SUM(Q52,U52,Y52,AC52,AG52,AK52)</f>
        <v>25</v>
      </c>
      <c r="N52" s="43">
        <f t="shared" si="29"/>
        <v>80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52"/>
      <c r="AC52" s="52"/>
      <c r="AD52" s="52"/>
      <c r="AE52" s="52"/>
      <c r="AF52" s="52">
        <v>45</v>
      </c>
      <c r="AG52" s="52">
        <v>25</v>
      </c>
      <c r="AH52" s="52">
        <v>80</v>
      </c>
      <c r="AI52" s="46"/>
      <c r="AJ52" s="46"/>
      <c r="AK52" s="46"/>
      <c r="AL52" s="46"/>
      <c r="AM52" s="71"/>
      <c r="AN52" s="71"/>
      <c r="AO52" s="71"/>
      <c r="AP52" s="71"/>
      <c r="AQ52" s="71">
        <v>6</v>
      </c>
      <c r="AR52" s="71"/>
      <c r="AS52" s="46">
        <v>3</v>
      </c>
      <c r="AT52" s="46">
        <v>6</v>
      </c>
      <c r="AU52" s="46"/>
      <c r="AV52" s="46">
        <v>6</v>
      </c>
    </row>
    <row r="53" spans="1:48" s="8" customFormat="1" ht="34.5">
      <c r="A53" s="47" t="s">
        <v>4</v>
      </c>
      <c r="B53" s="24" t="s">
        <v>102</v>
      </c>
      <c r="C53" s="21" t="s">
        <v>118</v>
      </c>
      <c r="D53" s="68">
        <f t="shared" si="25"/>
        <v>7</v>
      </c>
      <c r="E53" s="43">
        <f t="shared" si="26"/>
        <v>175</v>
      </c>
      <c r="F53" s="43">
        <f t="shared" si="27"/>
        <v>70</v>
      </c>
      <c r="G53" s="44">
        <f t="shared" si="28"/>
        <v>0</v>
      </c>
      <c r="H53" s="44">
        <f t="shared" si="28"/>
        <v>45</v>
      </c>
      <c r="I53" s="45"/>
      <c r="J53" s="53">
        <v>45</v>
      </c>
      <c r="K53" s="45"/>
      <c r="L53" s="45"/>
      <c r="M53" s="44">
        <f t="shared" si="29"/>
        <v>25</v>
      </c>
      <c r="N53" s="43">
        <f t="shared" si="29"/>
        <v>105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52"/>
      <c r="AC53" s="52"/>
      <c r="AD53" s="52"/>
      <c r="AE53" s="52"/>
      <c r="AF53" s="52">
        <v>45</v>
      </c>
      <c r="AG53" s="52">
        <v>25</v>
      </c>
      <c r="AH53" s="52">
        <v>105</v>
      </c>
      <c r="AI53" s="46"/>
      <c r="AJ53" s="46"/>
      <c r="AK53" s="46"/>
      <c r="AL53" s="46"/>
      <c r="AM53" s="71"/>
      <c r="AN53" s="71"/>
      <c r="AO53" s="71"/>
      <c r="AP53" s="71"/>
      <c r="AQ53" s="71">
        <v>7</v>
      </c>
      <c r="AR53" s="71"/>
      <c r="AS53" s="46">
        <v>3</v>
      </c>
      <c r="AT53" s="46">
        <v>7</v>
      </c>
      <c r="AU53" s="46"/>
      <c r="AV53" s="46">
        <v>7</v>
      </c>
    </row>
    <row r="54" spans="1:48" s="8" customFormat="1" ht="34.5">
      <c r="A54" s="47" t="s">
        <v>3</v>
      </c>
      <c r="B54" s="24" t="s">
        <v>103</v>
      </c>
      <c r="C54" s="21" t="s">
        <v>119</v>
      </c>
      <c r="D54" s="68">
        <f t="shared" si="25"/>
        <v>7</v>
      </c>
      <c r="E54" s="43">
        <f t="shared" si="26"/>
        <v>175</v>
      </c>
      <c r="F54" s="43">
        <f t="shared" si="27"/>
        <v>100</v>
      </c>
      <c r="G54" s="44">
        <f t="shared" si="28"/>
        <v>0</v>
      </c>
      <c r="H54" s="44">
        <f t="shared" si="28"/>
        <v>70</v>
      </c>
      <c r="I54" s="45"/>
      <c r="J54" s="45">
        <v>70</v>
      </c>
      <c r="K54" s="45"/>
      <c r="L54" s="45"/>
      <c r="M54" s="44">
        <f t="shared" si="29"/>
        <v>30</v>
      </c>
      <c r="N54" s="43">
        <f t="shared" si="29"/>
        <v>75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52"/>
      <c r="AC54" s="52"/>
      <c r="AD54" s="52"/>
      <c r="AE54" s="52"/>
      <c r="AF54" s="52"/>
      <c r="AG54" s="52"/>
      <c r="AH54" s="52"/>
      <c r="AI54" s="46"/>
      <c r="AJ54" s="46">
        <v>70</v>
      </c>
      <c r="AK54" s="46">
        <v>30</v>
      </c>
      <c r="AL54" s="46">
        <v>75</v>
      </c>
      <c r="AM54" s="71"/>
      <c r="AN54" s="71"/>
      <c r="AO54" s="71"/>
      <c r="AP54" s="71"/>
      <c r="AQ54" s="71"/>
      <c r="AR54" s="71">
        <v>7</v>
      </c>
      <c r="AS54" s="46">
        <v>4</v>
      </c>
      <c r="AT54" s="46">
        <v>7</v>
      </c>
      <c r="AU54" s="46"/>
      <c r="AV54" s="46">
        <v>7</v>
      </c>
    </row>
    <row r="55" spans="1:48" s="8" customFormat="1" ht="34.5">
      <c r="A55" s="47" t="s">
        <v>2</v>
      </c>
      <c r="B55" s="24" t="s">
        <v>104</v>
      </c>
      <c r="C55" s="21" t="s">
        <v>118</v>
      </c>
      <c r="D55" s="68">
        <f t="shared" si="25"/>
        <v>7</v>
      </c>
      <c r="E55" s="43">
        <f t="shared" si="26"/>
        <v>175</v>
      </c>
      <c r="F55" s="43">
        <f t="shared" si="27"/>
        <v>70</v>
      </c>
      <c r="G55" s="44">
        <f t="shared" si="28"/>
        <v>0</v>
      </c>
      <c r="H55" s="44">
        <f t="shared" si="28"/>
        <v>45</v>
      </c>
      <c r="I55" s="45"/>
      <c r="J55" s="45">
        <v>45</v>
      </c>
      <c r="K55" s="45"/>
      <c r="L55" s="45"/>
      <c r="M55" s="44">
        <f t="shared" si="29"/>
        <v>25</v>
      </c>
      <c r="N55" s="43">
        <f t="shared" si="29"/>
        <v>105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52"/>
      <c r="AC55" s="52"/>
      <c r="AD55" s="52"/>
      <c r="AE55" s="52"/>
      <c r="AF55" s="52">
        <v>45</v>
      </c>
      <c r="AG55" s="52">
        <v>25</v>
      </c>
      <c r="AH55" s="52">
        <v>105</v>
      </c>
      <c r="AI55" s="46"/>
      <c r="AJ55" s="46"/>
      <c r="AK55" s="46"/>
      <c r="AL55" s="46"/>
      <c r="AM55" s="71"/>
      <c r="AN55" s="71"/>
      <c r="AO55" s="71"/>
      <c r="AP55" s="71"/>
      <c r="AQ55" s="71">
        <v>7</v>
      </c>
      <c r="AR55" s="71"/>
      <c r="AS55" s="46">
        <v>3</v>
      </c>
      <c r="AT55" s="46">
        <v>7</v>
      </c>
      <c r="AU55" s="46"/>
      <c r="AV55" s="46">
        <v>7</v>
      </c>
    </row>
    <row r="56" spans="1:48" s="8" customFormat="1" ht="34.5">
      <c r="A56" s="47" t="s">
        <v>1</v>
      </c>
      <c r="B56" s="24" t="s">
        <v>105</v>
      </c>
      <c r="C56" s="21" t="s">
        <v>119</v>
      </c>
      <c r="D56" s="68">
        <f t="shared" si="25"/>
        <v>7</v>
      </c>
      <c r="E56" s="43">
        <f t="shared" si="26"/>
        <v>175</v>
      </c>
      <c r="F56" s="43">
        <f t="shared" si="27"/>
        <v>90</v>
      </c>
      <c r="G56" s="44">
        <f t="shared" si="28"/>
        <v>0</v>
      </c>
      <c r="H56" s="44">
        <f t="shared" si="28"/>
        <v>60</v>
      </c>
      <c r="I56" s="45"/>
      <c r="J56" s="53">
        <v>60</v>
      </c>
      <c r="K56" s="45"/>
      <c r="L56" s="45"/>
      <c r="M56" s="44">
        <f t="shared" si="29"/>
        <v>30</v>
      </c>
      <c r="N56" s="43">
        <f t="shared" si="29"/>
        <v>85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52"/>
      <c r="AC56" s="52"/>
      <c r="AD56" s="52"/>
      <c r="AE56" s="52"/>
      <c r="AF56" s="52"/>
      <c r="AG56" s="52"/>
      <c r="AH56" s="52"/>
      <c r="AI56" s="46"/>
      <c r="AJ56" s="46">
        <v>60</v>
      </c>
      <c r="AK56" s="46">
        <v>30</v>
      </c>
      <c r="AL56" s="46">
        <v>85</v>
      </c>
      <c r="AM56" s="71"/>
      <c r="AN56" s="71"/>
      <c r="AO56" s="71"/>
      <c r="AP56" s="71"/>
      <c r="AQ56" s="71"/>
      <c r="AR56" s="71">
        <v>7</v>
      </c>
      <c r="AS56" s="46">
        <v>4</v>
      </c>
      <c r="AT56" s="46">
        <v>7</v>
      </c>
      <c r="AU56" s="46"/>
      <c r="AV56" s="46">
        <v>7</v>
      </c>
    </row>
    <row r="57" spans="1:48" s="8" customFormat="1" ht="34.5">
      <c r="A57" s="47" t="s">
        <v>0</v>
      </c>
      <c r="B57" s="24" t="s">
        <v>106</v>
      </c>
      <c r="C57" s="21" t="s">
        <v>119</v>
      </c>
      <c r="D57" s="68">
        <f t="shared" si="25"/>
        <v>6</v>
      </c>
      <c r="E57" s="43">
        <f t="shared" si="26"/>
        <v>150</v>
      </c>
      <c r="F57" s="43">
        <f t="shared" si="27"/>
        <v>65</v>
      </c>
      <c r="G57" s="44">
        <f t="shared" si="28"/>
        <v>0</v>
      </c>
      <c r="H57" s="44">
        <f t="shared" si="28"/>
        <v>40</v>
      </c>
      <c r="I57" s="45"/>
      <c r="J57" s="53">
        <v>40</v>
      </c>
      <c r="K57" s="45"/>
      <c r="L57" s="45"/>
      <c r="M57" s="44">
        <f t="shared" si="29"/>
        <v>25</v>
      </c>
      <c r="N57" s="43">
        <f t="shared" si="29"/>
        <v>85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>
        <v>40</v>
      </c>
      <c r="AK57" s="46">
        <v>25</v>
      </c>
      <c r="AL57" s="46">
        <v>85</v>
      </c>
      <c r="AM57" s="71"/>
      <c r="AN57" s="71"/>
      <c r="AO57" s="71"/>
      <c r="AP57" s="71"/>
      <c r="AQ57" s="71"/>
      <c r="AR57" s="71">
        <v>6</v>
      </c>
      <c r="AS57" s="46">
        <v>3</v>
      </c>
      <c r="AT57" s="46">
        <v>6</v>
      </c>
      <c r="AU57" s="46"/>
      <c r="AV57" s="46">
        <v>6</v>
      </c>
    </row>
    <row r="58" spans="1:48" s="9" customFormat="1" ht="44.25">
      <c r="A58" s="49" t="s">
        <v>24</v>
      </c>
      <c r="B58" s="50" t="s">
        <v>107</v>
      </c>
      <c r="C58" s="51"/>
      <c r="D58" s="40">
        <f>SUM(D59:D64)</f>
        <v>40</v>
      </c>
      <c r="E58" s="40">
        <f>SUM(E59:E64)</f>
        <v>1000</v>
      </c>
      <c r="F58" s="40">
        <f aca="true" t="shared" si="30" ref="F58:AV58">SUM(F59:F64)</f>
        <v>465</v>
      </c>
      <c r="G58" s="40">
        <f t="shared" si="30"/>
        <v>0</v>
      </c>
      <c r="H58" s="40">
        <f t="shared" si="30"/>
        <v>305</v>
      </c>
      <c r="I58" s="40">
        <f t="shared" si="30"/>
        <v>0</v>
      </c>
      <c r="J58" s="40">
        <f t="shared" si="30"/>
        <v>305</v>
      </c>
      <c r="K58" s="40">
        <f t="shared" si="30"/>
        <v>0</v>
      </c>
      <c r="L58" s="40">
        <f t="shared" si="30"/>
        <v>0</v>
      </c>
      <c r="M58" s="40">
        <f t="shared" si="30"/>
        <v>160</v>
      </c>
      <c r="N58" s="40">
        <f t="shared" si="30"/>
        <v>535</v>
      </c>
      <c r="O58" s="40">
        <f t="shared" si="30"/>
        <v>0</v>
      </c>
      <c r="P58" s="40">
        <f t="shared" si="30"/>
        <v>0</v>
      </c>
      <c r="Q58" s="40">
        <f t="shared" si="30"/>
        <v>0</v>
      </c>
      <c r="R58" s="40">
        <f t="shared" si="30"/>
        <v>0</v>
      </c>
      <c r="S58" s="40">
        <f t="shared" si="30"/>
        <v>0</v>
      </c>
      <c r="T58" s="40">
        <f t="shared" si="30"/>
        <v>0</v>
      </c>
      <c r="U58" s="40">
        <f t="shared" si="30"/>
        <v>0</v>
      </c>
      <c r="V58" s="40">
        <f t="shared" si="30"/>
        <v>0</v>
      </c>
      <c r="W58" s="40">
        <f t="shared" si="30"/>
        <v>0</v>
      </c>
      <c r="X58" s="40">
        <f t="shared" si="30"/>
        <v>0</v>
      </c>
      <c r="Y58" s="40">
        <f t="shared" si="30"/>
        <v>0</v>
      </c>
      <c r="Z58" s="40">
        <f t="shared" si="30"/>
        <v>0</v>
      </c>
      <c r="AA58" s="40">
        <f t="shared" si="30"/>
        <v>0</v>
      </c>
      <c r="AB58" s="40">
        <f t="shared" si="30"/>
        <v>0</v>
      </c>
      <c r="AC58" s="40">
        <f t="shared" si="30"/>
        <v>0</v>
      </c>
      <c r="AD58" s="40">
        <f t="shared" si="30"/>
        <v>0</v>
      </c>
      <c r="AE58" s="40">
        <f t="shared" si="30"/>
        <v>0</v>
      </c>
      <c r="AF58" s="40">
        <f t="shared" si="30"/>
        <v>135</v>
      </c>
      <c r="AG58" s="40">
        <f t="shared" si="30"/>
        <v>75</v>
      </c>
      <c r="AH58" s="40">
        <f t="shared" si="30"/>
        <v>290</v>
      </c>
      <c r="AI58" s="40">
        <f t="shared" si="30"/>
        <v>0</v>
      </c>
      <c r="AJ58" s="40">
        <f t="shared" si="30"/>
        <v>170</v>
      </c>
      <c r="AK58" s="40">
        <f t="shared" si="30"/>
        <v>85</v>
      </c>
      <c r="AL58" s="40">
        <f t="shared" si="30"/>
        <v>245</v>
      </c>
      <c r="AM58" s="40">
        <f t="shared" si="30"/>
        <v>0</v>
      </c>
      <c r="AN58" s="40">
        <f t="shared" si="30"/>
        <v>0</v>
      </c>
      <c r="AO58" s="40">
        <f t="shared" si="30"/>
        <v>0</v>
      </c>
      <c r="AP58" s="40">
        <f t="shared" si="30"/>
        <v>0</v>
      </c>
      <c r="AQ58" s="40">
        <f t="shared" si="30"/>
        <v>20</v>
      </c>
      <c r="AR58" s="40">
        <f t="shared" si="30"/>
        <v>20</v>
      </c>
      <c r="AS58" s="40">
        <f t="shared" si="30"/>
        <v>20</v>
      </c>
      <c r="AT58" s="40">
        <f t="shared" si="30"/>
        <v>40</v>
      </c>
      <c r="AU58" s="40">
        <f t="shared" si="30"/>
        <v>0</v>
      </c>
      <c r="AV58" s="40">
        <f t="shared" si="30"/>
        <v>40</v>
      </c>
    </row>
    <row r="59" spans="1:48" s="8" customFormat="1" ht="34.5">
      <c r="A59" s="47" t="s">
        <v>5</v>
      </c>
      <c r="B59" s="24" t="s">
        <v>108</v>
      </c>
      <c r="C59" s="21" t="s">
        <v>118</v>
      </c>
      <c r="D59" s="68">
        <f aca="true" t="shared" si="31" ref="D59:D64">SUM(AM59:AR59)</f>
        <v>6</v>
      </c>
      <c r="E59" s="43">
        <f aca="true" t="shared" si="32" ref="E59:E64">SUM(F59,N59)</f>
        <v>150</v>
      </c>
      <c r="F59" s="43">
        <f aca="true" t="shared" si="33" ref="F59:F64">SUM(G59:H59,M59)</f>
        <v>70</v>
      </c>
      <c r="G59" s="44">
        <f aca="true" t="shared" si="34" ref="G59:H64">SUM(O59,S59,W59,AA59,AE59,AI59)</f>
        <v>0</v>
      </c>
      <c r="H59" s="44">
        <f t="shared" si="34"/>
        <v>45</v>
      </c>
      <c r="I59" s="45"/>
      <c r="J59" s="53">
        <v>45</v>
      </c>
      <c r="K59" s="45"/>
      <c r="L59" s="45"/>
      <c r="M59" s="44">
        <f aca="true" t="shared" si="35" ref="M59:N64">SUM(Q59,U59,Y59,AC59,AG59,AK59)</f>
        <v>25</v>
      </c>
      <c r="N59" s="43">
        <f t="shared" si="35"/>
        <v>80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>
        <v>45</v>
      </c>
      <c r="AG59" s="46">
        <v>25</v>
      </c>
      <c r="AH59" s="46">
        <v>80</v>
      </c>
      <c r="AI59" s="46"/>
      <c r="AJ59" s="46"/>
      <c r="AK59" s="46"/>
      <c r="AL59" s="46"/>
      <c r="AM59" s="71"/>
      <c r="AN59" s="71"/>
      <c r="AO59" s="71"/>
      <c r="AP59" s="71"/>
      <c r="AQ59" s="71">
        <v>6</v>
      </c>
      <c r="AR59" s="71"/>
      <c r="AS59" s="46">
        <v>3</v>
      </c>
      <c r="AT59" s="46">
        <v>6</v>
      </c>
      <c r="AU59" s="46"/>
      <c r="AV59" s="46">
        <v>6</v>
      </c>
    </row>
    <row r="60" spans="1:48" s="8" customFormat="1" ht="34.5">
      <c r="A60" s="47" t="s">
        <v>4</v>
      </c>
      <c r="B60" s="24" t="s">
        <v>109</v>
      </c>
      <c r="C60" s="21" t="s">
        <v>118</v>
      </c>
      <c r="D60" s="68">
        <f t="shared" si="31"/>
        <v>7</v>
      </c>
      <c r="E60" s="43">
        <f t="shared" si="32"/>
        <v>175</v>
      </c>
      <c r="F60" s="43">
        <f t="shared" si="33"/>
        <v>70</v>
      </c>
      <c r="G60" s="44">
        <f t="shared" si="34"/>
        <v>0</v>
      </c>
      <c r="H60" s="44">
        <f t="shared" si="34"/>
        <v>45</v>
      </c>
      <c r="I60" s="45"/>
      <c r="J60" s="53">
        <v>45</v>
      </c>
      <c r="K60" s="45"/>
      <c r="L60" s="45"/>
      <c r="M60" s="44">
        <f t="shared" si="35"/>
        <v>25</v>
      </c>
      <c r="N60" s="43">
        <f t="shared" si="35"/>
        <v>105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>
        <v>45</v>
      </c>
      <c r="AG60" s="46">
        <v>25</v>
      </c>
      <c r="AH60" s="46">
        <v>105</v>
      </c>
      <c r="AI60" s="46"/>
      <c r="AJ60" s="46"/>
      <c r="AK60" s="46"/>
      <c r="AL60" s="46"/>
      <c r="AM60" s="71"/>
      <c r="AN60" s="71"/>
      <c r="AO60" s="71"/>
      <c r="AP60" s="71"/>
      <c r="AQ60" s="71">
        <v>7</v>
      </c>
      <c r="AR60" s="71"/>
      <c r="AS60" s="46">
        <v>3</v>
      </c>
      <c r="AT60" s="46">
        <v>7</v>
      </c>
      <c r="AU60" s="46"/>
      <c r="AV60" s="46">
        <v>7</v>
      </c>
    </row>
    <row r="61" spans="1:48" s="8" customFormat="1" ht="34.5">
      <c r="A61" s="47" t="s">
        <v>3</v>
      </c>
      <c r="B61" s="24" t="s">
        <v>110</v>
      </c>
      <c r="C61" s="21" t="s">
        <v>119</v>
      </c>
      <c r="D61" s="68">
        <f t="shared" si="31"/>
        <v>7</v>
      </c>
      <c r="E61" s="43">
        <f t="shared" si="32"/>
        <v>175</v>
      </c>
      <c r="F61" s="43">
        <f t="shared" si="33"/>
        <v>90</v>
      </c>
      <c r="G61" s="44">
        <f t="shared" si="34"/>
        <v>0</v>
      </c>
      <c r="H61" s="44">
        <f t="shared" si="34"/>
        <v>60</v>
      </c>
      <c r="I61" s="45"/>
      <c r="J61" s="45">
        <v>60</v>
      </c>
      <c r="K61" s="45"/>
      <c r="L61" s="45"/>
      <c r="M61" s="44">
        <f t="shared" si="35"/>
        <v>30</v>
      </c>
      <c r="N61" s="43">
        <f t="shared" si="35"/>
        <v>85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>
        <v>60</v>
      </c>
      <c r="AK61" s="46">
        <v>30</v>
      </c>
      <c r="AL61" s="46">
        <v>85</v>
      </c>
      <c r="AM61" s="71"/>
      <c r="AN61" s="71"/>
      <c r="AO61" s="71"/>
      <c r="AP61" s="71"/>
      <c r="AQ61" s="71"/>
      <c r="AR61" s="71">
        <v>7</v>
      </c>
      <c r="AS61" s="46">
        <v>4</v>
      </c>
      <c r="AT61" s="46">
        <v>7</v>
      </c>
      <c r="AU61" s="46"/>
      <c r="AV61" s="46">
        <v>7</v>
      </c>
    </row>
    <row r="62" spans="1:48" s="8" customFormat="1" ht="34.5">
      <c r="A62" s="47" t="s">
        <v>2</v>
      </c>
      <c r="B62" s="24" t="s">
        <v>111</v>
      </c>
      <c r="C62" s="21" t="s">
        <v>118</v>
      </c>
      <c r="D62" s="68">
        <f t="shared" si="31"/>
        <v>7</v>
      </c>
      <c r="E62" s="43">
        <f t="shared" si="32"/>
        <v>175</v>
      </c>
      <c r="F62" s="43">
        <f t="shared" si="33"/>
        <v>70</v>
      </c>
      <c r="G62" s="44">
        <f t="shared" si="34"/>
        <v>0</v>
      </c>
      <c r="H62" s="44">
        <f t="shared" si="34"/>
        <v>45</v>
      </c>
      <c r="I62" s="45"/>
      <c r="J62" s="45">
        <v>45</v>
      </c>
      <c r="K62" s="45"/>
      <c r="L62" s="45"/>
      <c r="M62" s="44">
        <f t="shared" si="35"/>
        <v>25</v>
      </c>
      <c r="N62" s="43">
        <f t="shared" si="35"/>
        <v>105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>
        <v>45</v>
      </c>
      <c r="AG62" s="46">
        <v>25</v>
      </c>
      <c r="AH62" s="46">
        <v>105</v>
      </c>
      <c r="AI62" s="46"/>
      <c r="AJ62" s="46"/>
      <c r="AK62" s="46"/>
      <c r="AL62" s="46"/>
      <c r="AM62" s="71"/>
      <c r="AN62" s="71"/>
      <c r="AO62" s="71"/>
      <c r="AP62" s="71"/>
      <c r="AQ62" s="71">
        <v>7</v>
      </c>
      <c r="AR62" s="71"/>
      <c r="AS62" s="46">
        <v>3</v>
      </c>
      <c r="AT62" s="46">
        <v>7</v>
      </c>
      <c r="AU62" s="46"/>
      <c r="AV62" s="46">
        <v>7</v>
      </c>
    </row>
    <row r="63" spans="1:48" s="8" customFormat="1" ht="34.5">
      <c r="A63" s="47" t="s">
        <v>1</v>
      </c>
      <c r="B63" s="24" t="s">
        <v>112</v>
      </c>
      <c r="C63" s="21" t="s">
        <v>119</v>
      </c>
      <c r="D63" s="68">
        <f t="shared" si="31"/>
        <v>7</v>
      </c>
      <c r="E63" s="43">
        <f t="shared" si="32"/>
        <v>175</v>
      </c>
      <c r="F63" s="43">
        <f t="shared" si="33"/>
        <v>100</v>
      </c>
      <c r="G63" s="44">
        <f t="shared" si="34"/>
        <v>0</v>
      </c>
      <c r="H63" s="44">
        <f t="shared" si="34"/>
        <v>70</v>
      </c>
      <c r="I63" s="45"/>
      <c r="J63" s="53">
        <v>70</v>
      </c>
      <c r="K63" s="45"/>
      <c r="L63" s="45"/>
      <c r="M63" s="44">
        <f t="shared" si="35"/>
        <v>30</v>
      </c>
      <c r="N63" s="43">
        <f t="shared" si="35"/>
        <v>75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>
        <v>70</v>
      </c>
      <c r="AK63" s="46">
        <v>30</v>
      </c>
      <c r="AL63" s="46">
        <v>75</v>
      </c>
      <c r="AM63" s="71"/>
      <c r="AN63" s="71"/>
      <c r="AO63" s="71"/>
      <c r="AP63" s="71"/>
      <c r="AQ63" s="71"/>
      <c r="AR63" s="71">
        <v>7</v>
      </c>
      <c r="AS63" s="46">
        <v>4</v>
      </c>
      <c r="AT63" s="46">
        <v>7</v>
      </c>
      <c r="AU63" s="46"/>
      <c r="AV63" s="46">
        <v>7</v>
      </c>
    </row>
    <row r="64" spans="1:48" s="8" customFormat="1" ht="34.5">
      <c r="A64" s="47" t="s">
        <v>0</v>
      </c>
      <c r="B64" s="24" t="s">
        <v>113</v>
      </c>
      <c r="C64" s="21" t="s">
        <v>119</v>
      </c>
      <c r="D64" s="68">
        <f t="shared" si="31"/>
        <v>6</v>
      </c>
      <c r="E64" s="43">
        <f t="shared" si="32"/>
        <v>150</v>
      </c>
      <c r="F64" s="43">
        <f t="shared" si="33"/>
        <v>65</v>
      </c>
      <c r="G64" s="44">
        <f t="shared" si="34"/>
        <v>0</v>
      </c>
      <c r="H64" s="44">
        <f t="shared" si="34"/>
        <v>40</v>
      </c>
      <c r="I64" s="45"/>
      <c r="J64" s="53">
        <v>40</v>
      </c>
      <c r="K64" s="45"/>
      <c r="L64" s="45"/>
      <c r="M64" s="44">
        <f t="shared" si="35"/>
        <v>25</v>
      </c>
      <c r="N64" s="43">
        <f t="shared" si="35"/>
        <v>85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>
        <v>40</v>
      </c>
      <c r="AK64" s="46">
        <v>25</v>
      </c>
      <c r="AL64" s="46">
        <v>85</v>
      </c>
      <c r="AM64" s="71"/>
      <c r="AN64" s="71"/>
      <c r="AO64" s="71"/>
      <c r="AP64" s="71"/>
      <c r="AQ64" s="71"/>
      <c r="AR64" s="71">
        <v>6</v>
      </c>
      <c r="AS64" s="46">
        <v>3</v>
      </c>
      <c r="AT64" s="46">
        <v>6</v>
      </c>
      <c r="AU64" s="46"/>
      <c r="AV64" s="46">
        <v>6</v>
      </c>
    </row>
    <row r="65" spans="1:48" s="8" customFormat="1" ht="34.5">
      <c r="A65" s="171" t="s">
        <v>127</v>
      </c>
      <c r="B65" s="172"/>
      <c r="C65" s="173"/>
      <c r="D65" s="62"/>
      <c r="E65" s="164">
        <f aca="true" t="shared" si="36" ref="E65:AV65">SUM(E8,E16,E26,E51)</f>
        <v>4730</v>
      </c>
      <c r="F65" s="164">
        <f t="shared" si="36"/>
        <v>2275</v>
      </c>
      <c r="G65" s="164">
        <f t="shared" si="36"/>
        <v>455</v>
      </c>
      <c r="H65" s="164">
        <f t="shared" si="36"/>
        <v>1335</v>
      </c>
      <c r="I65" s="164">
        <f t="shared" si="36"/>
        <v>165</v>
      </c>
      <c r="J65" s="164">
        <f t="shared" si="36"/>
        <v>1140</v>
      </c>
      <c r="K65" s="164">
        <f t="shared" si="36"/>
        <v>30</v>
      </c>
      <c r="L65" s="164">
        <f t="shared" si="36"/>
        <v>0</v>
      </c>
      <c r="M65" s="164">
        <f t="shared" si="36"/>
        <v>485</v>
      </c>
      <c r="N65" s="164">
        <f t="shared" si="36"/>
        <v>2455</v>
      </c>
      <c r="O65" s="43">
        <f t="shared" si="36"/>
        <v>120</v>
      </c>
      <c r="P65" s="43">
        <f t="shared" si="36"/>
        <v>240</v>
      </c>
      <c r="Q65" s="43">
        <f t="shared" si="36"/>
        <v>80</v>
      </c>
      <c r="R65" s="43">
        <f t="shared" si="36"/>
        <v>370</v>
      </c>
      <c r="S65" s="43">
        <f t="shared" si="36"/>
        <v>110</v>
      </c>
      <c r="T65" s="43">
        <f t="shared" si="36"/>
        <v>250</v>
      </c>
      <c r="U65" s="43">
        <f t="shared" si="36"/>
        <v>50</v>
      </c>
      <c r="V65" s="43">
        <f t="shared" si="36"/>
        <v>430</v>
      </c>
      <c r="W65" s="43">
        <f t="shared" si="36"/>
        <v>105</v>
      </c>
      <c r="X65" s="43">
        <f t="shared" si="36"/>
        <v>210</v>
      </c>
      <c r="Y65" s="43">
        <f t="shared" si="36"/>
        <v>80</v>
      </c>
      <c r="Z65" s="43">
        <f t="shared" si="36"/>
        <v>370</v>
      </c>
      <c r="AA65" s="43">
        <f t="shared" si="36"/>
        <v>105</v>
      </c>
      <c r="AB65" s="43">
        <f t="shared" si="36"/>
        <v>195</v>
      </c>
      <c r="AC65" s="43">
        <f t="shared" si="36"/>
        <v>70</v>
      </c>
      <c r="AD65" s="43">
        <f t="shared" si="36"/>
        <v>405</v>
      </c>
      <c r="AE65" s="43">
        <f t="shared" si="36"/>
        <v>15</v>
      </c>
      <c r="AF65" s="43">
        <f t="shared" si="36"/>
        <v>210</v>
      </c>
      <c r="AG65" s="43">
        <f t="shared" si="36"/>
        <v>105</v>
      </c>
      <c r="AH65" s="43">
        <f t="shared" si="36"/>
        <v>440</v>
      </c>
      <c r="AI65" s="43">
        <f t="shared" si="36"/>
        <v>0</v>
      </c>
      <c r="AJ65" s="43">
        <f t="shared" si="36"/>
        <v>230</v>
      </c>
      <c r="AK65" s="43">
        <f t="shared" si="36"/>
        <v>100</v>
      </c>
      <c r="AL65" s="43">
        <f t="shared" si="36"/>
        <v>440</v>
      </c>
      <c r="AM65" s="43">
        <f t="shared" si="36"/>
        <v>30</v>
      </c>
      <c r="AN65" s="43">
        <f t="shared" si="36"/>
        <v>30</v>
      </c>
      <c r="AO65" s="43">
        <f t="shared" si="36"/>
        <v>30</v>
      </c>
      <c r="AP65" s="43">
        <f t="shared" si="36"/>
        <v>30</v>
      </c>
      <c r="AQ65" s="43">
        <f t="shared" si="36"/>
        <v>30</v>
      </c>
      <c r="AR65" s="43">
        <f t="shared" si="36"/>
        <v>30</v>
      </c>
      <c r="AS65" s="164">
        <f t="shared" si="36"/>
        <v>90</v>
      </c>
      <c r="AT65" s="164">
        <f t="shared" si="36"/>
        <v>156</v>
      </c>
      <c r="AU65" s="164">
        <f t="shared" si="36"/>
        <v>8</v>
      </c>
      <c r="AV65" s="164">
        <f t="shared" si="36"/>
        <v>68</v>
      </c>
    </row>
    <row r="66" spans="1:48" s="8" customFormat="1" ht="34.5">
      <c r="A66" s="174"/>
      <c r="B66" s="175"/>
      <c r="C66" s="176"/>
      <c r="D66" s="63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>
        <f>SUM(O65:R65)</f>
        <v>810</v>
      </c>
      <c r="P66" s="164"/>
      <c r="Q66" s="164"/>
      <c r="R66" s="164"/>
      <c r="S66" s="164">
        <f>SUM(S65:V65)</f>
        <v>840</v>
      </c>
      <c r="T66" s="164"/>
      <c r="U66" s="164"/>
      <c r="V66" s="164"/>
      <c r="W66" s="164">
        <f>SUM(W65:Z65)</f>
        <v>765</v>
      </c>
      <c r="X66" s="164"/>
      <c r="Y66" s="164"/>
      <c r="Z66" s="164"/>
      <c r="AA66" s="164">
        <f>SUM(AA65:AD65)</f>
        <v>775</v>
      </c>
      <c r="AB66" s="164"/>
      <c r="AC66" s="164"/>
      <c r="AD66" s="164"/>
      <c r="AE66" s="164">
        <f>SUM(AE65:AH65)</f>
        <v>770</v>
      </c>
      <c r="AF66" s="164"/>
      <c r="AG66" s="164"/>
      <c r="AH66" s="164"/>
      <c r="AI66" s="164">
        <f>SUM(AI65:AL65)</f>
        <v>770</v>
      </c>
      <c r="AJ66" s="164"/>
      <c r="AK66" s="164"/>
      <c r="AL66" s="164"/>
      <c r="AM66" s="164">
        <f>SUM(AM65:AR65)</f>
        <v>180</v>
      </c>
      <c r="AN66" s="164"/>
      <c r="AO66" s="164"/>
      <c r="AP66" s="164"/>
      <c r="AQ66" s="164"/>
      <c r="AR66" s="164"/>
      <c r="AS66" s="164"/>
      <c r="AT66" s="164"/>
      <c r="AU66" s="164"/>
      <c r="AV66" s="164"/>
    </row>
    <row r="67" spans="1:48" s="8" customFormat="1" ht="34.5">
      <c r="A67" s="165" t="s">
        <v>125</v>
      </c>
      <c r="B67" s="166"/>
      <c r="C67" s="167"/>
      <c r="D67" s="60"/>
      <c r="E67" s="158">
        <f aca="true" t="shared" si="37" ref="E67:AV67">SUM(E8,E16,E26,E58)</f>
        <v>4730</v>
      </c>
      <c r="F67" s="158">
        <f t="shared" si="37"/>
        <v>2275</v>
      </c>
      <c r="G67" s="158">
        <f t="shared" si="37"/>
        <v>455</v>
      </c>
      <c r="H67" s="158">
        <f t="shared" si="37"/>
        <v>1335</v>
      </c>
      <c r="I67" s="158">
        <f t="shared" si="37"/>
        <v>165</v>
      </c>
      <c r="J67" s="158">
        <f t="shared" si="37"/>
        <v>1140</v>
      </c>
      <c r="K67" s="158">
        <f t="shared" si="37"/>
        <v>30</v>
      </c>
      <c r="L67" s="158">
        <f t="shared" si="37"/>
        <v>0</v>
      </c>
      <c r="M67" s="158">
        <f t="shared" si="37"/>
        <v>485</v>
      </c>
      <c r="N67" s="158">
        <f t="shared" si="37"/>
        <v>2455</v>
      </c>
      <c r="O67" s="43">
        <f t="shared" si="37"/>
        <v>120</v>
      </c>
      <c r="P67" s="43">
        <f t="shared" si="37"/>
        <v>240</v>
      </c>
      <c r="Q67" s="43">
        <f t="shared" si="37"/>
        <v>80</v>
      </c>
      <c r="R67" s="43">
        <f t="shared" si="37"/>
        <v>370</v>
      </c>
      <c r="S67" s="43">
        <f t="shared" si="37"/>
        <v>110</v>
      </c>
      <c r="T67" s="43">
        <f t="shared" si="37"/>
        <v>250</v>
      </c>
      <c r="U67" s="43">
        <f t="shared" si="37"/>
        <v>50</v>
      </c>
      <c r="V67" s="43">
        <f t="shared" si="37"/>
        <v>430</v>
      </c>
      <c r="W67" s="43">
        <f t="shared" si="37"/>
        <v>105</v>
      </c>
      <c r="X67" s="43">
        <f t="shared" si="37"/>
        <v>210</v>
      </c>
      <c r="Y67" s="43">
        <f t="shared" si="37"/>
        <v>80</v>
      </c>
      <c r="Z67" s="43">
        <f t="shared" si="37"/>
        <v>370</v>
      </c>
      <c r="AA67" s="43">
        <f t="shared" si="37"/>
        <v>105</v>
      </c>
      <c r="AB67" s="43">
        <f t="shared" si="37"/>
        <v>195</v>
      </c>
      <c r="AC67" s="43">
        <f t="shared" si="37"/>
        <v>70</v>
      </c>
      <c r="AD67" s="43">
        <f t="shared" si="37"/>
        <v>405</v>
      </c>
      <c r="AE67" s="43">
        <f t="shared" si="37"/>
        <v>15</v>
      </c>
      <c r="AF67" s="43">
        <f t="shared" si="37"/>
        <v>210</v>
      </c>
      <c r="AG67" s="43">
        <f t="shared" si="37"/>
        <v>105</v>
      </c>
      <c r="AH67" s="43">
        <f t="shared" si="37"/>
        <v>440</v>
      </c>
      <c r="AI67" s="43">
        <f t="shared" si="37"/>
        <v>0</v>
      </c>
      <c r="AJ67" s="43">
        <f t="shared" si="37"/>
        <v>230</v>
      </c>
      <c r="AK67" s="43">
        <f t="shared" si="37"/>
        <v>100</v>
      </c>
      <c r="AL67" s="43">
        <f t="shared" si="37"/>
        <v>440</v>
      </c>
      <c r="AM67" s="43">
        <f t="shared" si="37"/>
        <v>30</v>
      </c>
      <c r="AN67" s="43">
        <f t="shared" si="37"/>
        <v>30</v>
      </c>
      <c r="AO67" s="43">
        <f t="shared" si="37"/>
        <v>30</v>
      </c>
      <c r="AP67" s="43">
        <f t="shared" si="37"/>
        <v>30</v>
      </c>
      <c r="AQ67" s="43">
        <f t="shared" si="37"/>
        <v>30</v>
      </c>
      <c r="AR67" s="43">
        <f t="shared" si="37"/>
        <v>30</v>
      </c>
      <c r="AS67" s="158">
        <f t="shared" si="37"/>
        <v>90</v>
      </c>
      <c r="AT67" s="158">
        <f t="shared" si="37"/>
        <v>156</v>
      </c>
      <c r="AU67" s="158">
        <f t="shared" si="37"/>
        <v>8</v>
      </c>
      <c r="AV67" s="158">
        <f t="shared" si="37"/>
        <v>68</v>
      </c>
    </row>
    <row r="68" spans="1:48" s="8" customFormat="1" ht="34.5">
      <c r="A68" s="168"/>
      <c r="B68" s="169"/>
      <c r="C68" s="170"/>
      <c r="D68" s="61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60">
        <f>SUM(O67:R67)</f>
        <v>810</v>
      </c>
      <c r="P68" s="161"/>
      <c r="Q68" s="161"/>
      <c r="R68" s="162"/>
      <c r="S68" s="160">
        <f>SUM(S67:V67)</f>
        <v>840</v>
      </c>
      <c r="T68" s="161"/>
      <c r="U68" s="161"/>
      <c r="V68" s="162"/>
      <c r="W68" s="160">
        <f>SUM(W67:Z67)</f>
        <v>765</v>
      </c>
      <c r="X68" s="161"/>
      <c r="Y68" s="161"/>
      <c r="Z68" s="162"/>
      <c r="AA68" s="160">
        <f>SUM(AA67:AD67)</f>
        <v>775</v>
      </c>
      <c r="AB68" s="161"/>
      <c r="AC68" s="161"/>
      <c r="AD68" s="162"/>
      <c r="AE68" s="160">
        <f>SUM(AE67:AH67)</f>
        <v>770</v>
      </c>
      <c r="AF68" s="161"/>
      <c r="AG68" s="161"/>
      <c r="AH68" s="162"/>
      <c r="AI68" s="160">
        <f>SUM(AI67:AL67)</f>
        <v>770</v>
      </c>
      <c r="AJ68" s="161"/>
      <c r="AK68" s="161"/>
      <c r="AL68" s="162"/>
      <c r="AM68" s="160">
        <f>SUM(AM67:AR67)</f>
        <v>180</v>
      </c>
      <c r="AN68" s="161"/>
      <c r="AO68" s="161"/>
      <c r="AP68" s="161"/>
      <c r="AQ68" s="161"/>
      <c r="AR68" s="162"/>
      <c r="AS68" s="159"/>
      <c r="AT68" s="159"/>
      <c r="AU68" s="159"/>
      <c r="AV68" s="159"/>
    </row>
    <row r="69" spans="7:36" ht="34.5">
      <c r="G69" s="15"/>
      <c r="I69" s="16"/>
      <c r="P69" s="18"/>
      <c r="T69" s="18"/>
      <c r="X69" s="18"/>
      <c r="AB69" s="18"/>
      <c r="AF69" s="18"/>
      <c r="AJ69" s="18"/>
    </row>
    <row r="70" spans="7:8" ht="34.5">
      <c r="G70" s="16"/>
      <c r="H70" s="16"/>
    </row>
  </sheetData>
  <sheetProtection/>
  <mergeCells count="83">
    <mergeCell ref="D4:D7"/>
    <mergeCell ref="AT65:AT66"/>
    <mergeCell ref="AU65:AU66"/>
    <mergeCell ref="AU67:AU68"/>
    <mergeCell ref="AV67:AV68"/>
    <mergeCell ref="AM68:AR68"/>
    <mergeCell ref="AS67:AS68"/>
    <mergeCell ref="AT67:AT68"/>
    <mergeCell ref="AS65:AS66"/>
    <mergeCell ref="AV65:AV66"/>
    <mergeCell ref="AM4:AV4"/>
    <mergeCell ref="AM5:AR5"/>
    <mergeCell ref="AS5:AV5"/>
    <mergeCell ref="AM6:AM7"/>
    <mergeCell ref="AN6:AN7"/>
    <mergeCell ref="AO6:AO7"/>
    <mergeCell ref="AR6:AR7"/>
    <mergeCell ref="AV6:AV7"/>
    <mergeCell ref="AP6:AP7"/>
    <mergeCell ref="AU6:AU7"/>
    <mergeCell ref="O4:AL4"/>
    <mergeCell ref="O6:R6"/>
    <mergeCell ref="S6:V6"/>
    <mergeCell ref="W6:Z6"/>
    <mergeCell ref="AE5:AL5"/>
    <mergeCell ref="AI6:AL6"/>
    <mergeCell ref="W5:AD5"/>
    <mergeCell ref="AA6:AD6"/>
    <mergeCell ref="A4:A7"/>
    <mergeCell ref="C4:C7"/>
    <mergeCell ref="E4:N4"/>
    <mergeCell ref="B4:B7"/>
    <mergeCell ref="M5:M7"/>
    <mergeCell ref="F5:F7"/>
    <mergeCell ref="G5:G7"/>
    <mergeCell ref="N5:N7"/>
    <mergeCell ref="E5:E7"/>
    <mergeCell ref="I5:I7"/>
    <mergeCell ref="AT6:AT7"/>
    <mergeCell ref="AE6:AH6"/>
    <mergeCell ref="O5:V5"/>
    <mergeCell ref="AS6:AS7"/>
    <mergeCell ref="AQ6:AQ7"/>
    <mergeCell ref="AM66:AR66"/>
    <mergeCell ref="AE66:AH66"/>
    <mergeCell ref="AA66:AD66"/>
    <mergeCell ref="W66:Z66"/>
    <mergeCell ref="AI66:AL66"/>
    <mergeCell ref="J5:J7"/>
    <mergeCell ref="S66:V66"/>
    <mergeCell ref="K65:K66"/>
    <mergeCell ref="H5:H7"/>
    <mergeCell ref="K5:K7"/>
    <mergeCell ref="L5:L7"/>
    <mergeCell ref="L65:L66"/>
    <mergeCell ref="M65:M66"/>
    <mergeCell ref="N65:N66"/>
    <mergeCell ref="K67:K68"/>
    <mergeCell ref="M67:M68"/>
    <mergeCell ref="H67:H68"/>
    <mergeCell ref="H65:H66"/>
    <mergeCell ref="A67:C68"/>
    <mergeCell ref="E67:E68"/>
    <mergeCell ref="F67:F68"/>
    <mergeCell ref="G67:G68"/>
    <mergeCell ref="A65:C66"/>
    <mergeCell ref="E65:E66"/>
    <mergeCell ref="A1:P1"/>
    <mergeCell ref="F65:F66"/>
    <mergeCell ref="G65:G66"/>
    <mergeCell ref="I65:I66"/>
    <mergeCell ref="I67:I68"/>
    <mergeCell ref="O66:R66"/>
    <mergeCell ref="J65:J66"/>
    <mergeCell ref="L67:L68"/>
    <mergeCell ref="O68:R68"/>
    <mergeCell ref="J67:J68"/>
    <mergeCell ref="N67:N68"/>
    <mergeCell ref="W68:Z68"/>
    <mergeCell ref="AA68:AD68"/>
    <mergeCell ref="AI68:AL68"/>
    <mergeCell ref="AE68:AH68"/>
    <mergeCell ref="S68:V68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9"/>
  <sheetViews>
    <sheetView view="pageBreakPreview" zoomScale="29" zoomScaleNormal="33" zoomScaleSheetLayoutView="2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B7"/>
    </sheetView>
  </sheetViews>
  <sheetFormatPr defaultColWidth="9.00390625" defaultRowHeight="12.75"/>
  <cols>
    <col min="1" max="1" width="12.50390625" style="12" customWidth="1"/>
    <col min="2" max="2" width="130.875" style="13" customWidth="1"/>
    <col min="3" max="3" width="27.50390625" style="14" customWidth="1"/>
    <col min="4" max="4" width="12.00390625" style="14" bestFit="1" customWidth="1"/>
    <col min="5" max="5" width="15.125" style="12" customWidth="1"/>
    <col min="6" max="7" width="16.375" style="12" customWidth="1"/>
    <col min="8" max="8" width="17.00390625" style="12" customWidth="1"/>
    <col min="9" max="9" width="16.50390625" style="12" customWidth="1"/>
    <col min="10" max="10" width="16.00390625" style="12" customWidth="1"/>
    <col min="11" max="12" width="11.50390625" style="12" customWidth="1"/>
    <col min="13" max="13" width="15.875" style="12" customWidth="1"/>
    <col min="14" max="14" width="15.125" style="12" customWidth="1"/>
    <col min="15" max="38" width="11.50390625" style="17" customWidth="1"/>
    <col min="39" max="44" width="9.625" style="12" customWidth="1"/>
    <col min="45" max="45" width="12.875" style="19" customWidth="1"/>
    <col min="46" max="46" width="15.50390625" style="19" customWidth="1"/>
    <col min="47" max="47" width="10.50390625" style="19" customWidth="1"/>
    <col min="48" max="48" width="14.00390625" style="20" customWidth="1"/>
    <col min="49" max="16384" width="8.875" style="20" customWidth="1"/>
  </cols>
  <sheetData>
    <row r="1" spans="1:47" s="5" customFormat="1" ht="51.75" customHeight="1">
      <c r="A1" s="187" t="s">
        <v>143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55" t="s">
        <v>22</v>
      </c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7" s="5" customFormat="1" ht="30" customHeight="1">
      <c r="A3" s="54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</row>
    <row r="4" spans="1:48" s="8" customFormat="1" ht="53.25" customHeight="1">
      <c r="A4" s="179" t="s">
        <v>6</v>
      </c>
      <c r="B4" s="180" t="s">
        <v>7</v>
      </c>
      <c r="C4" s="178" t="s">
        <v>29</v>
      </c>
      <c r="D4" s="183" t="s">
        <v>213</v>
      </c>
      <c r="E4" s="179" t="s">
        <v>30</v>
      </c>
      <c r="F4" s="179"/>
      <c r="G4" s="179"/>
      <c r="H4" s="179"/>
      <c r="I4" s="179"/>
      <c r="J4" s="179"/>
      <c r="K4" s="179"/>
      <c r="L4" s="179"/>
      <c r="M4" s="179"/>
      <c r="N4" s="179"/>
      <c r="O4" s="179" t="s">
        <v>31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 t="s">
        <v>32</v>
      </c>
      <c r="AN4" s="179"/>
      <c r="AO4" s="179"/>
      <c r="AP4" s="179"/>
      <c r="AQ4" s="179"/>
      <c r="AR4" s="179"/>
      <c r="AS4" s="179"/>
      <c r="AT4" s="179"/>
      <c r="AU4" s="179"/>
      <c r="AV4" s="179"/>
    </row>
    <row r="5" spans="1:48" s="8" customFormat="1" ht="53.25" customHeight="1">
      <c r="A5" s="179"/>
      <c r="B5" s="180"/>
      <c r="C5" s="178"/>
      <c r="D5" s="185"/>
      <c r="E5" s="178" t="s">
        <v>33</v>
      </c>
      <c r="F5" s="178" t="s">
        <v>34</v>
      </c>
      <c r="G5" s="182" t="s">
        <v>35</v>
      </c>
      <c r="H5" s="178" t="s">
        <v>36</v>
      </c>
      <c r="I5" s="177" t="s">
        <v>37</v>
      </c>
      <c r="J5" s="177" t="s">
        <v>38</v>
      </c>
      <c r="K5" s="177" t="s">
        <v>39</v>
      </c>
      <c r="L5" s="177" t="s">
        <v>40</v>
      </c>
      <c r="M5" s="178" t="s">
        <v>41</v>
      </c>
      <c r="N5" s="178" t="s">
        <v>42</v>
      </c>
      <c r="O5" s="179" t="s">
        <v>43</v>
      </c>
      <c r="P5" s="179"/>
      <c r="Q5" s="179"/>
      <c r="R5" s="179"/>
      <c r="S5" s="179"/>
      <c r="T5" s="179"/>
      <c r="U5" s="179"/>
      <c r="V5" s="179"/>
      <c r="W5" s="179" t="s">
        <v>44</v>
      </c>
      <c r="X5" s="179"/>
      <c r="Y5" s="179"/>
      <c r="Z5" s="179"/>
      <c r="AA5" s="179"/>
      <c r="AB5" s="179"/>
      <c r="AC5" s="179"/>
      <c r="AD5" s="179"/>
      <c r="AE5" s="179" t="s">
        <v>45</v>
      </c>
      <c r="AF5" s="179"/>
      <c r="AG5" s="179"/>
      <c r="AH5" s="179"/>
      <c r="AI5" s="179"/>
      <c r="AJ5" s="179"/>
      <c r="AK5" s="179"/>
      <c r="AL5" s="179"/>
      <c r="AM5" s="179" t="s">
        <v>46</v>
      </c>
      <c r="AN5" s="179"/>
      <c r="AO5" s="179"/>
      <c r="AP5" s="179"/>
      <c r="AQ5" s="179"/>
      <c r="AR5" s="179"/>
      <c r="AS5" s="179" t="s">
        <v>47</v>
      </c>
      <c r="AT5" s="179"/>
      <c r="AU5" s="179"/>
      <c r="AV5" s="179"/>
    </row>
    <row r="6" spans="1:48" s="8" customFormat="1" ht="52.5" customHeight="1">
      <c r="A6" s="179"/>
      <c r="B6" s="181"/>
      <c r="C6" s="178"/>
      <c r="D6" s="185"/>
      <c r="E6" s="178"/>
      <c r="F6" s="178"/>
      <c r="G6" s="182"/>
      <c r="H6" s="178"/>
      <c r="I6" s="177"/>
      <c r="J6" s="177"/>
      <c r="K6" s="177"/>
      <c r="L6" s="177"/>
      <c r="M6" s="178"/>
      <c r="N6" s="178"/>
      <c r="O6" s="179" t="s">
        <v>48</v>
      </c>
      <c r="P6" s="179"/>
      <c r="Q6" s="179"/>
      <c r="R6" s="179"/>
      <c r="S6" s="179" t="s">
        <v>49</v>
      </c>
      <c r="T6" s="179"/>
      <c r="U6" s="179"/>
      <c r="V6" s="179"/>
      <c r="W6" s="179" t="s">
        <v>50</v>
      </c>
      <c r="X6" s="179"/>
      <c r="Y6" s="179"/>
      <c r="Z6" s="179"/>
      <c r="AA6" s="179" t="s">
        <v>51</v>
      </c>
      <c r="AB6" s="179"/>
      <c r="AC6" s="179"/>
      <c r="AD6" s="179"/>
      <c r="AE6" s="179" t="s">
        <v>52</v>
      </c>
      <c r="AF6" s="179"/>
      <c r="AG6" s="179"/>
      <c r="AH6" s="179"/>
      <c r="AI6" s="179" t="s">
        <v>53</v>
      </c>
      <c r="AJ6" s="179"/>
      <c r="AK6" s="179"/>
      <c r="AL6" s="179"/>
      <c r="AM6" s="179" t="s">
        <v>54</v>
      </c>
      <c r="AN6" s="179" t="s">
        <v>55</v>
      </c>
      <c r="AO6" s="179" t="s">
        <v>56</v>
      </c>
      <c r="AP6" s="179" t="s">
        <v>57</v>
      </c>
      <c r="AQ6" s="179" t="s">
        <v>58</v>
      </c>
      <c r="AR6" s="179" t="s">
        <v>59</v>
      </c>
      <c r="AS6" s="178" t="s">
        <v>135</v>
      </c>
      <c r="AT6" s="178" t="s">
        <v>136</v>
      </c>
      <c r="AU6" s="183" t="s">
        <v>137</v>
      </c>
      <c r="AV6" s="182" t="s">
        <v>60</v>
      </c>
    </row>
    <row r="7" spans="1:48" s="8" customFormat="1" ht="252" customHeight="1">
      <c r="A7" s="179"/>
      <c r="B7" s="181"/>
      <c r="C7" s="178"/>
      <c r="D7" s="185"/>
      <c r="E7" s="178"/>
      <c r="F7" s="178"/>
      <c r="G7" s="182"/>
      <c r="H7" s="178"/>
      <c r="I7" s="177"/>
      <c r="J7" s="177"/>
      <c r="K7" s="177"/>
      <c r="L7" s="177"/>
      <c r="M7" s="178"/>
      <c r="N7" s="178"/>
      <c r="O7" s="37" t="s">
        <v>61</v>
      </c>
      <c r="P7" s="38" t="s">
        <v>62</v>
      </c>
      <c r="Q7" s="38" t="s">
        <v>63</v>
      </c>
      <c r="R7" s="38" t="s">
        <v>64</v>
      </c>
      <c r="S7" s="37" t="s">
        <v>61</v>
      </c>
      <c r="T7" s="38" t="s">
        <v>62</v>
      </c>
      <c r="U7" s="38" t="s">
        <v>63</v>
      </c>
      <c r="V7" s="38" t="s">
        <v>64</v>
      </c>
      <c r="W7" s="37" t="s">
        <v>61</v>
      </c>
      <c r="X7" s="38" t="s">
        <v>62</v>
      </c>
      <c r="Y7" s="38" t="s">
        <v>63</v>
      </c>
      <c r="Z7" s="38" t="s">
        <v>64</v>
      </c>
      <c r="AA7" s="37" t="s">
        <v>61</v>
      </c>
      <c r="AB7" s="38" t="s">
        <v>62</v>
      </c>
      <c r="AC7" s="38" t="s">
        <v>63</v>
      </c>
      <c r="AD7" s="38" t="s">
        <v>64</v>
      </c>
      <c r="AE7" s="37" t="s">
        <v>61</v>
      </c>
      <c r="AF7" s="38" t="s">
        <v>62</v>
      </c>
      <c r="AG7" s="38" t="s">
        <v>63</v>
      </c>
      <c r="AH7" s="38" t="s">
        <v>64</v>
      </c>
      <c r="AI7" s="37" t="s">
        <v>61</v>
      </c>
      <c r="AJ7" s="38" t="s">
        <v>62</v>
      </c>
      <c r="AK7" s="38" t="s">
        <v>63</v>
      </c>
      <c r="AL7" s="38" t="s">
        <v>64</v>
      </c>
      <c r="AM7" s="179"/>
      <c r="AN7" s="179"/>
      <c r="AO7" s="179"/>
      <c r="AP7" s="179"/>
      <c r="AQ7" s="179"/>
      <c r="AR7" s="179"/>
      <c r="AS7" s="178"/>
      <c r="AT7" s="178"/>
      <c r="AU7" s="184"/>
      <c r="AV7" s="182"/>
    </row>
    <row r="8" spans="1:48" s="9" customFormat="1" ht="44.25">
      <c r="A8" s="37" t="s">
        <v>65</v>
      </c>
      <c r="B8" s="39" t="s">
        <v>19</v>
      </c>
      <c r="C8" s="37"/>
      <c r="D8" s="74">
        <f aca="true" t="shared" si="0" ref="D8:AV8">SUM(D9:D14)</f>
        <v>17</v>
      </c>
      <c r="E8" s="40">
        <f t="shared" si="0"/>
        <v>535</v>
      </c>
      <c r="F8" s="40">
        <f t="shared" si="0"/>
        <v>209</v>
      </c>
      <c r="G8" s="40">
        <f t="shared" si="0"/>
        <v>21</v>
      </c>
      <c r="H8" s="40">
        <f t="shared" si="0"/>
        <v>143</v>
      </c>
      <c r="I8" s="40">
        <f t="shared" si="0"/>
        <v>8</v>
      </c>
      <c r="J8" s="40">
        <f t="shared" si="0"/>
        <v>135</v>
      </c>
      <c r="K8" s="40">
        <f t="shared" si="0"/>
        <v>0</v>
      </c>
      <c r="L8" s="40">
        <f t="shared" si="0"/>
        <v>0</v>
      </c>
      <c r="M8" s="40">
        <f t="shared" si="0"/>
        <v>45</v>
      </c>
      <c r="N8" s="40">
        <f t="shared" si="0"/>
        <v>326</v>
      </c>
      <c r="O8" s="40">
        <f t="shared" si="0"/>
        <v>10</v>
      </c>
      <c r="P8" s="40">
        <f t="shared" si="0"/>
        <v>38</v>
      </c>
      <c r="Q8" s="40">
        <f t="shared" si="0"/>
        <v>10</v>
      </c>
      <c r="R8" s="40">
        <f t="shared" si="0"/>
        <v>77</v>
      </c>
      <c r="S8" s="40">
        <f t="shared" si="0"/>
        <v>3</v>
      </c>
      <c r="T8" s="40">
        <f t="shared" si="0"/>
        <v>37</v>
      </c>
      <c r="U8" s="40">
        <f t="shared" si="0"/>
        <v>10</v>
      </c>
      <c r="V8" s="40">
        <f t="shared" si="0"/>
        <v>35</v>
      </c>
      <c r="W8" s="40">
        <f t="shared" si="0"/>
        <v>0</v>
      </c>
      <c r="X8" s="40">
        <f t="shared" si="0"/>
        <v>30</v>
      </c>
      <c r="Y8" s="40">
        <f t="shared" si="0"/>
        <v>10</v>
      </c>
      <c r="Z8" s="40">
        <f t="shared" si="0"/>
        <v>80</v>
      </c>
      <c r="AA8" s="40">
        <f t="shared" si="0"/>
        <v>8</v>
      </c>
      <c r="AB8" s="40">
        <f t="shared" si="0"/>
        <v>38</v>
      </c>
      <c r="AC8" s="40">
        <f t="shared" si="0"/>
        <v>15</v>
      </c>
      <c r="AD8" s="40">
        <f t="shared" si="0"/>
        <v>134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L8" s="40">
        <f t="shared" si="0"/>
        <v>0</v>
      </c>
      <c r="AM8" s="40">
        <f t="shared" si="0"/>
        <v>4</v>
      </c>
      <c r="AN8" s="40">
        <f t="shared" si="0"/>
        <v>2</v>
      </c>
      <c r="AO8" s="40">
        <f t="shared" si="0"/>
        <v>4</v>
      </c>
      <c r="AP8" s="40">
        <f t="shared" si="0"/>
        <v>7</v>
      </c>
      <c r="AQ8" s="40">
        <f t="shared" si="0"/>
        <v>0</v>
      </c>
      <c r="AR8" s="40">
        <f t="shared" si="0"/>
        <v>0</v>
      </c>
      <c r="AS8" s="40">
        <f t="shared" si="0"/>
        <v>9</v>
      </c>
      <c r="AT8" s="40">
        <f t="shared" si="0"/>
        <v>14</v>
      </c>
      <c r="AU8" s="40">
        <f t="shared" si="0"/>
        <v>3</v>
      </c>
      <c r="AV8" s="40">
        <f t="shared" si="0"/>
        <v>0</v>
      </c>
    </row>
    <row r="9" spans="1:48" s="8" customFormat="1" ht="34.5">
      <c r="A9" s="41" t="s">
        <v>5</v>
      </c>
      <c r="B9" s="24" t="s">
        <v>128</v>
      </c>
      <c r="C9" s="42" t="s">
        <v>129</v>
      </c>
      <c r="D9" s="67">
        <f>SUM(AM9:AR9)</f>
        <v>12</v>
      </c>
      <c r="E9" s="43">
        <f aca="true" t="shared" si="1" ref="E9:E14">SUM(F9,N9)</f>
        <v>360</v>
      </c>
      <c r="F9" s="43">
        <f>SUM(G9,H9,M9)</f>
        <v>150</v>
      </c>
      <c r="G9" s="44">
        <f>SUM(O9,S9,W9,AA9,AE9,AI9)</f>
        <v>0</v>
      </c>
      <c r="H9" s="44">
        <f>SUM(P9,T9,X9,AB9,AF9,AJ9)</f>
        <v>120</v>
      </c>
      <c r="I9" s="45"/>
      <c r="J9" s="45">
        <v>120</v>
      </c>
      <c r="K9" s="45"/>
      <c r="L9" s="45"/>
      <c r="M9" s="44">
        <f aca="true" t="shared" si="2" ref="M9:N14">SUM(Q9,U9,Y9,AC9,AG9,AK9)</f>
        <v>30</v>
      </c>
      <c r="N9" s="43">
        <f t="shared" si="2"/>
        <v>210</v>
      </c>
      <c r="O9" s="46"/>
      <c r="P9" s="46">
        <v>30</v>
      </c>
      <c r="Q9" s="46">
        <v>5</v>
      </c>
      <c r="R9" s="46">
        <v>25</v>
      </c>
      <c r="S9" s="46"/>
      <c r="T9" s="46">
        <v>30</v>
      </c>
      <c r="U9" s="46">
        <v>5</v>
      </c>
      <c r="V9" s="46">
        <v>25</v>
      </c>
      <c r="W9" s="46"/>
      <c r="X9" s="46">
        <v>30</v>
      </c>
      <c r="Y9" s="46">
        <v>10</v>
      </c>
      <c r="Z9" s="46">
        <v>80</v>
      </c>
      <c r="AA9" s="46"/>
      <c r="AB9" s="46">
        <v>30</v>
      </c>
      <c r="AC9" s="46">
        <v>10</v>
      </c>
      <c r="AD9" s="46">
        <v>80</v>
      </c>
      <c r="AE9" s="46"/>
      <c r="AF9" s="46"/>
      <c r="AG9" s="46"/>
      <c r="AH9" s="46"/>
      <c r="AI9" s="46"/>
      <c r="AJ9" s="46"/>
      <c r="AK9" s="46"/>
      <c r="AL9" s="46"/>
      <c r="AM9" s="71">
        <v>2</v>
      </c>
      <c r="AN9" s="71">
        <v>2</v>
      </c>
      <c r="AO9" s="71">
        <v>4</v>
      </c>
      <c r="AP9" s="71">
        <v>4</v>
      </c>
      <c r="AQ9" s="71"/>
      <c r="AR9" s="71"/>
      <c r="AS9" s="46">
        <v>6</v>
      </c>
      <c r="AT9" s="46">
        <v>12</v>
      </c>
      <c r="AU9" s="46"/>
      <c r="AV9" s="46"/>
    </row>
    <row r="10" spans="1:48" s="8" customFormat="1" ht="34.5">
      <c r="A10" s="47" t="s">
        <v>4</v>
      </c>
      <c r="B10" s="24" t="s">
        <v>210</v>
      </c>
      <c r="C10" s="21" t="s">
        <v>114</v>
      </c>
      <c r="D10" s="67">
        <f aca="true" t="shared" si="3" ref="D10:D63">SUM(AM10:AR10)</f>
        <v>2</v>
      </c>
      <c r="E10" s="43">
        <f t="shared" si="1"/>
        <v>50</v>
      </c>
      <c r="F10" s="43">
        <f>SUM(G10:H10,M10)</f>
        <v>8</v>
      </c>
      <c r="G10" s="44">
        <f aca="true" t="shared" si="4" ref="G10:H14">SUM(O10,S10,W10,AA10,AE10,AI10)</f>
        <v>0</v>
      </c>
      <c r="H10" s="44">
        <f t="shared" si="4"/>
        <v>8</v>
      </c>
      <c r="I10" s="45">
        <v>8</v>
      </c>
      <c r="J10" s="45"/>
      <c r="K10" s="45"/>
      <c r="L10" s="45"/>
      <c r="M10" s="44">
        <f t="shared" si="2"/>
        <v>0</v>
      </c>
      <c r="N10" s="43">
        <f t="shared" si="2"/>
        <v>42</v>
      </c>
      <c r="O10" s="46"/>
      <c r="P10" s="46">
        <v>8</v>
      </c>
      <c r="Q10" s="46"/>
      <c r="R10" s="46">
        <v>42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1">
        <v>2</v>
      </c>
      <c r="AN10" s="71"/>
      <c r="AO10" s="71"/>
      <c r="AP10" s="71"/>
      <c r="AQ10" s="71"/>
      <c r="AR10" s="71"/>
      <c r="AS10" s="46">
        <v>1</v>
      </c>
      <c r="AT10" s="46"/>
      <c r="AU10" s="46"/>
      <c r="AV10" s="46"/>
    </row>
    <row r="11" spans="1:48" s="8" customFormat="1" ht="34.5">
      <c r="A11" s="41" t="s">
        <v>3</v>
      </c>
      <c r="B11" s="24" t="s">
        <v>212</v>
      </c>
      <c r="C11" s="21" t="s">
        <v>117</v>
      </c>
      <c r="D11" s="67">
        <f t="shared" si="3"/>
        <v>2</v>
      </c>
      <c r="E11" s="43">
        <f t="shared" si="1"/>
        <v>50</v>
      </c>
      <c r="F11" s="43">
        <f>SUM(G11:H11,M11)</f>
        <v>8</v>
      </c>
      <c r="G11" s="44">
        <f t="shared" si="4"/>
        <v>0</v>
      </c>
      <c r="H11" s="44">
        <f t="shared" si="4"/>
        <v>8</v>
      </c>
      <c r="I11" s="45"/>
      <c r="J11" s="45">
        <v>8</v>
      </c>
      <c r="K11" s="45"/>
      <c r="L11" s="45"/>
      <c r="M11" s="44">
        <f t="shared" si="2"/>
        <v>0</v>
      </c>
      <c r="N11" s="43">
        <f t="shared" si="2"/>
        <v>42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>
        <v>8</v>
      </c>
      <c r="AC11" s="46"/>
      <c r="AD11" s="46">
        <v>42</v>
      </c>
      <c r="AE11" s="46"/>
      <c r="AF11" s="46"/>
      <c r="AG11" s="46"/>
      <c r="AH11" s="46"/>
      <c r="AI11" s="46"/>
      <c r="AJ11" s="46"/>
      <c r="AK11" s="46"/>
      <c r="AL11" s="46"/>
      <c r="AM11" s="71"/>
      <c r="AN11" s="71"/>
      <c r="AO11" s="71"/>
      <c r="AP11" s="71">
        <v>2</v>
      </c>
      <c r="AQ11" s="71"/>
      <c r="AR11" s="71"/>
      <c r="AS11" s="46">
        <v>1</v>
      </c>
      <c r="AT11" s="46">
        <v>2</v>
      </c>
      <c r="AU11" s="46">
        <v>2</v>
      </c>
      <c r="AV11" s="46"/>
    </row>
    <row r="12" spans="1:48" s="8" customFormat="1" ht="34.5">
      <c r="A12" s="47" t="s">
        <v>2</v>
      </c>
      <c r="B12" s="24" t="s">
        <v>66</v>
      </c>
      <c r="C12" s="21" t="s">
        <v>144</v>
      </c>
      <c r="D12" s="67">
        <f t="shared" si="3"/>
        <v>0</v>
      </c>
      <c r="E12" s="43">
        <f t="shared" si="1"/>
        <v>25</v>
      </c>
      <c r="F12" s="43">
        <f>SUM(G12:H12,M12)</f>
        <v>15</v>
      </c>
      <c r="G12" s="44">
        <f t="shared" si="4"/>
        <v>10</v>
      </c>
      <c r="H12" s="44">
        <f t="shared" si="4"/>
        <v>0</v>
      </c>
      <c r="I12" s="45"/>
      <c r="J12" s="45"/>
      <c r="K12" s="45"/>
      <c r="L12" s="45"/>
      <c r="M12" s="44">
        <f t="shared" si="2"/>
        <v>5</v>
      </c>
      <c r="N12" s="43">
        <f t="shared" si="2"/>
        <v>10</v>
      </c>
      <c r="O12" s="46">
        <v>10</v>
      </c>
      <c r="P12" s="46"/>
      <c r="Q12" s="46">
        <v>5</v>
      </c>
      <c r="R12" s="46">
        <v>10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71">
        <v>0</v>
      </c>
      <c r="AN12" s="71"/>
      <c r="AO12" s="71"/>
      <c r="AP12" s="71"/>
      <c r="AQ12" s="71"/>
      <c r="AR12" s="71"/>
      <c r="AS12" s="46">
        <v>0</v>
      </c>
      <c r="AT12" s="46"/>
      <c r="AU12" s="46"/>
      <c r="AV12" s="46"/>
    </row>
    <row r="13" spans="1:48" s="8" customFormat="1" ht="34.5">
      <c r="A13" s="41" t="s">
        <v>1</v>
      </c>
      <c r="B13" s="24" t="s">
        <v>134</v>
      </c>
      <c r="C13" s="48" t="s">
        <v>145</v>
      </c>
      <c r="D13" s="67">
        <f t="shared" si="3"/>
        <v>0</v>
      </c>
      <c r="E13" s="43">
        <f>SUM(F13,N13)</f>
        <v>25</v>
      </c>
      <c r="F13" s="43">
        <f>SUM(G13:H13,M13)</f>
        <v>15</v>
      </c>
      <c r="G13" s="44">
        <f>SUM(O13,S13,W13,AA13,AE13,AI13)</f>
        <v>3</v>
      </c>
      <c r="H13" s="44">
        <f>SUM(P13,T13,X13,AB13,AF13,AJ13)</f>
        <v>7</v>
      </c>
      <c r="I13" s="45"/>
      <c r="J13" s="45">
        <v>7</v>
      </c>
      <c r="K13" s="45"/>
      <c r="L13" s="45"/>
      <c r="M13" s="44">
        <f t="shared" si="2"/>
        <v>5</v>
      </c>
      <c r="N13" s="43">
        <f t="shared" si="2"/>
        <v>10</v>
      </c>
      <c r="O13" s="46"/>
      <c r="P13" s="46"/>
      <c r="Q13" s="46"/>
      <c r="R13" s="46"/>
      <c r="S13" s="46">
        <v>3</v>
      </c>
      <c r="T13" s="46">
        <v>7</v>
      </c>
      <c r="U13" s="46">
        <v>5</v>
      </c>
      <c r="V13" s="46">
        <v>10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1"/>
      <c r="AN13" s="71">
        <v>0</v>
      </c>
      <c r="AO13" s="71"/>
      <c r="AP13" s="71"/>
      <c r="AQ13" s="71"/>
      <c r="AR13" s="71"/>
      <c r="AS13" s="46">
        <v>0</v>
      </c>
      <c r="AT13" s="46"/>
      <c r="AU13" s="46"/>
      <c r="AV13" s="46"/>
    </row>
    <row r="14" spans="1:48" s="8" customFormat="1" ht="34.5">
      <c r="A14" s="47" t="s">
        <v>0</v>
      </c>
      <c r="B14" s="24" t="s">
        <v>68</v>
      </c>
      <c r="C14" s="21" t="s">
        <v>116</v>
      </c>
      <c r="D14" s="67">
        <f t="shared" si="3"/>
        <v>1</v>
      </c>
      <c r="E14" s="43">
        <f t="shared" si="1"/>
        <v>25</v>
      </c>
      <c r="F14" s="43">
        <f>SUM(G14:H14,M14)</f>
        <v>13</v>
      </c>
      <c r="G14" s="44">
        <f t="shared" si="4"/>
        <v>8</v>
      </c>
      <c r="H14" s="44">
        <f t="shared" si="4"/>
        <v>0</v>
      </c>
      <c r="I14" s="45"/>
      <c r="J14" s="45"/>
      <c r="K14" s="45"/>
      <c r="L14" s="45"/>
      <c r="M14" s="44">
        <f t="shared" si="2"/>
        <v>5</v>
      </c>
      <c r="N14" s="43">
        <f t="shared" si="2"/>
        <v>12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>
        <v>8</v>
      </c>
      <c r="AB14" s="46"/>
      <c r="AC14" s="46">
        <v>5</v>
      </c>
      <c r="AD14" s="46">
        <v>12</v>
      </c>
      <c r="AE14" s="46"/>
      <c r="AF14" s="46"/>
      <c r="AG14" s="46"/>
      <c r="AH14" s="46"/>
      <c r="AI14" s="46"/>
      <c r="AJ14" s="46"/>
      <c r="AK14" s="46"/>
      <c r="AL14" s="46"/>
      <c r="AM14" s="71"/>
      <c r="AN14" s="71"/>
      <c r="AO14" s="71"/>
      <c r="AP14" s="71">
        <v>1</v>
      </c>
      <c r="AQ14" s="71"/>
      <c r="AR14" s="71"/>
      <c r="AS14" s="46">
        <v>1</v>
      </c>
      <c r="AT14" s="46"/>
      <c r="AU14" s="46">
        <v>1</v>
      </c>
      <c r="AV14" s="46"/>
    </row>
    <row r="15" spans="1:48" s="9" customFormat="1" ht="44.25">
      <c r="A15" s="49" t="s">
        <v>8</v>
      </c>
      <c r="B15" s="50" t="s">
        <v>20</v>
      </c>
      <c r="C15" s="51"/>
      <c r="D15" s="75">
        <f>SUM(D16:D24)</f>
        <v>26</v>
      </c>
      <c r="E15" s="40">
        <f>SUM(E16:E24)</f>
        <v>650</v>
      </c>
      <c r="F15" s="40">
        <f aca="true" t="shared" si="5" ref="F15:AV15">SUM(F16:F24)</f>
        <v>210</v>
      </c>
      <c r="G15" s="40">
        <f t="shared" si="5"/>
        <v>48</v>
      </c>
      <c r="H15" s="40">
        <f t="shared" si="5"/>
        <v>112</v>
      </c>
      <c r="I15" s="40">
        <f t="shared" si="5"/>
        <v>80</v>
      </c>
      <c r="J15" s="40">
        <f t="shared" si="5"/>
        <v>32</v>
      </c>
      <c r="K15" s="40">
        <f t="shared" si="5"/>
        <v>0</v>
      </c>
      <c r="L15" s="40">
        <f t="shared" si="5"/>
        <v>0</v>
      </c>
      <c r="M15" s="40">
        <f t="shared" si="5"/>
        <v>50</v>
      </c>
      <c r="N15" s="40">
        <f t="shared" si="5"/>
        <v>440</v>
      </c>
      <c r="O15" s="40">
        <f t="shared" si="5"/>
        <v>28</v>
      </c>
      <c r="P15" s="40">
        <f t="shared" si="5"/>
        <v>48</v>
      </c>
      <c r="Q15" s="40">
        <f t="shared" si="5"/>
        <v>25</v>
      </c>
      <c r="R15" s="40">
        <f t="shared" si="5"/>
        <v>224</v>
      </c>
      <c r="S15" s="40">
        <f t="shared" si="5"/>
        <v>20</v>
      </c>
      <c r="T15" s="40">
        <f t="shared" si="5"/>
        <v>64</v>
      </c>
      <c r="U15" s="40">
        <f t="shared" si="5"/>
        <v>25</v>
      </c>
      <c r="V15" s="40">
        <f t="shared" si="5"/>
        <v>216</v>
      </c>
      <c r="W15" s="40">
        <f t="shared" si="5"/>
        <v>0</v>
      </c>
      <c r="X15" s="40">
        <f t="shared" si="5"/>
        <v>0</v>
      </c>
      <c r="Y15" s="40">
        <f t="shared" si="5"/>
        <v>0</v>
      </c>
      <c r="Z15" s="40">
        <f t="shared" si="5"/>
        <v>0</v>
      </c>
      <c r="AA15" s="40">
        <f t="shared" si="5"/>
        <v>0</v>
      </c>
      <c r="AB15" s="40">
        <f t="shared" si="5"/>
        <v>0</v>
      </c>
      <c r="AC15" s="40">
        <f t="shared" si="5"/>
        <v>0</v>
      </c>
      <c r="AD15" s="40">
        <f t="shared" si="5"/>
        <v>0</v>
      </c>
      <c r="AE15" s="40">
        <f t="shared" si="5"/>
        <v>0</v>
      </c>
      <c r="AF15" s="40">
        <f t="shared" si="5"/>
        <v>0</v>
      </c>
      <c r="AG15" s="40">
        <f t="shared" si="5"/>
        <v>0</v>
      </c>
      <c r="AH15" s="40">
        <f t="shared" si="5"/>
        <v>0</v>
      </c>
      <c r="AI15" s="40">
        <f t="shared" si="5"/>
        <v>0</v>
      </c>
      <c r="AJ15" s="40">
        <f t="shared" si="5"/>
        <v>0</v>
      </c>
      <c r="AK15" s="40">
        <f t="shared" si="5"/>
        <v>0</v>
      </c>
      <c r="AL15" s="40">
        <f t="shared" si="5"/>
        <v>0</v>
      </c>
      <c r="AM15" s="40">
        <f t="shared" si="5"/>
        <v>13</v>
      </c>
      <c r="AN15" s="40">
        <f t="shared" si="5"/>
        <v>13</v>
      </c>
      <c r="AO15" s="40">
        <f t="shared" si="5"/>
        <v>0</v>
      </c>
      <c r="AP15" s="40">
        <f t="shared" si="5"/>
        <v>0</v>
      </c>
      <c r="AQ15" s="40">
        <f t="shared" si="5"/>
        <v>0</v>
      </c>
      <c r="AR15" s="40">
        <f t="shared" si="5"/>
        <v>0</v>
      </c>
      <c r="AS15" s="40">
        <f t="shared" si="5"/>
        <v>9</v>
      </c>
      <c r="AT15" s="40">
        <f t="shared" si="5"/>
        <v>5</v>
      </c>
      <c r="AU15" s="40">
        <f t="shared" si="5"/>
        <v>2</v>
      </c>
      <c r="AV15" s="40">
        <f t="shared" si="5"/>
        <v>0</v>
      </c>
    </row>
    <row r="16" spans="1:48" s="8" customFormat="1" ht="34.5">
      <c r="A16" s="47" t="s">
        <v>5</v>
      </c>
      <c r="B16" s="24" t="s">
        <v>69</v>
      </c>
      <c r="C16" s="21" t="s">
        <v>114</v>
      </c>
      <c r="D16" s="67">
        <f t="shared" si="3"/>
        <v>2</v>
      </c>
      <c r="E16" s="43">
        <f aca="true" t="shared" si="6" ref="E16:E24">SUM(F16,N16)</f>
        <v>50</v>
      </c>
      <c r="F16" s="43">
        <f aca="true" t="shared" si="7" ref="F16:F24">SUM(G16:H16,M16)</f>
        <v>26</v>
      </c>
      <c r="G16" s="44">
        <f aca="true" t="shared" si="8" ref="G16:G24">SUM(O16,S16,W16,AA16,AE16,AI16)</f>
        <v>0</v>
      </c>
      <c r="H16" s="44">
        <f aca="true" t="shared" si="9" ref="H16:H24">SUM(P16,T16,X16,AB16,AF16,AJ16)</f>
        <v>16</v>
      </c>
      <c r="I16" s="45"/>
      <c r="J16" s="45">
        <v>16</v>
      </c>
      <c r="K16" s="45"/>
      <c r="L16" s="45"/>
      <c r="M16" s="44">
        <f>SUM(Q16,U16,Y16,AC16,AG16,AK16)</f>
        <v>10</v>
      </c>
      <c r="N16" s="43">
        <f>SUM(R16,V16,Z16,AD16,AH16,AL16)</f>
        <v>24</v>
      </c>
      <c r="O16" s="46"/>
      <c r="P16" s="46">
        <v>16</v>
      </c>
      <c r="Q16" s="46">
        <v>10</v>
      </c>
      <c r="R16" s="46">
        <v>24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71">
        <v>2</v>
      </c>
      <c r="AN16" s="71"/>
      <c r="AO16" s="71"/>
      <c r="AP16" s="71"/>
      <c r="AQ16" s="71"/>
      <c r="AR16" s="71"/>
      <c r="AS16" s="46">
        <v>1</v>
      </c>
      <c r="AT16" s="46">
        <v>2</v>
      </c>
      <c r="AU16" s="46"/>
      <c r="AV16" s="46"/>
    </row>
    <row r="17" spans="1:48" s="8" customFormat="1" ht="34.5">
      <c r="A17" s="47" t="s">
        <v>4</v>
      </c>
      <c r="B17" s="24" t="s">
        <v>70</v>
      </c>
      <c r="C17" s="21" t="s">
        <v>114</v>
      </c>
      <c r="D17" s="67">
        <f t="shared" si="3"/>
        <v>2</v>
      </c>
      <c r="E17" s="43">
        <f t="shared" si="6"/>
        <v>50</v>
      </c>
      <c r="F17" s="43">
        <f t="shared" si="7"/>
        <v>20</v>
      </c>
      <c r="G17" s="44">
        <f t="shared" si="8"/>
        <v>4</v>
      </c>
      <c r="H17" s="44">
        <f t="shared" si="9"/>
        <v>16</v>
      </c>
      <c r="I17" s="45">
        <v>8</v>
      </c>
      <c r="J17" s="45">
        <v>8</v>
      </c>
      <c r="K17" s="45"/>
      <c r="L17" s="45"/>
      <c r="M17" s="44">
        <f aca="true" t="shared" si="10" ref="M17:M24">SUM(Q17,U17,Y17,AC17,AG17,AK17)</f>
        <v>0</v>
      </c>
      <c r="N17" s="43">
        <f aca="true" t="shared" si="11" ref="N17:N24">SUM(R17,V17,Z17,AD17,AH17,AL17)</f>
        <v>30</v>
      </c>
      <c r="O17" s="46">
        <v>4</v>
      </c>
      <c r="P17" s="46">
        <v>16</v>
      </c>
      <c r="Q17" s="46"/>
      <c r="R17" s="46">
        <v>30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52"/>
      <c r="AF17" s="46"/>
      <c r="AG17" s="46"/>
      <c r="AH17" s="46"/>
      <c r="AI17" s="46"/>
      <c r="AJ17" s="46"/>
      <c r="AK17" s="46"/>
      <c r="AL17" s="46"/>
      <c r="AM17" s="71">
        <v>2</v>
      </c>
      <c r="AN17" s="71"/>
      <c r="AO17" s="71"/>
      <c r="AP17" s="71"/>
      <c r="AQ17" s="71"/>
      <c r="AR17" s="71"/>
      <c r="AS17" s="46">
        <v>1</v>
      </c>
      <c r="AT17" s="46"/>
      <c r="AU17" s="46"/>
      <c r="AV17" s="46"/>
    </row>
    <row r="18" spans="1:48" s="8" customFormat="1" ht="34.5">
      <c r="A18" s="47" t="s">
        <v>3</v>
      </c>
      <c r="B18" s="24" t="s">
        <v>71</v>
      </c>
      <c r="C18" s="21" t="s">
        <v>114</v>
      </c>
      <c r="D18" s="67">
        <f t="shared" si="3"/>
        <v>2</v>
      </c>
      <c r="E18" s="43">
        <f t="shared" si="6"/>
        <v>50</v>
      </c>
      <c r="F18" s="43">
        <f t="shared" si="7"/>
        <v>13</v>
      </c>
      <c r="G18" s="44">
        <f t="shared" si="8"/>
        <v>8</v>
      </c>
      <c r="H18" s="44">
        <f t="shared" si="9"/>
        <v>0</v>
      </c>
      <c r="I18" s="45"/>
      <c r="J18" s="45"/>
      <c r="K18" s="45"/>
      <c r="L18" s="45"/>
      <c r="M18" s="44">
        <f t="shared" si="10"/>
        <v>5</v>
      </c>
      <c r="N18" s="43">
        <f t="shared" si="11"/>
        <v>37</v>
      </c>
      <c r="O18" s="46">
        <v>8</v>
      </c>
      <c r="P18" s="46"/>
      <c r="Q18" s="46">
        <v>5</v>
      </c>
      <c r="R18" s="46">
        <v>37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71">
        <v>2</v>
      </c>
      <c r="AN18" s="71"/>
      <c r="AO18" s="71"/>
      <c r="AP18" s="71"/>
      <c r="AQ18" s="71"/>
      <c r="AR18" s="71"/>
      <c r="AS18" s="46">
        <v>1</v>
      </c>
      <c r="AT18" s="46"/>
      <c r="AU18" s="46">
        <v>2</v>
      </c>
      <c r="AV18" s="46"/>
    </row>
    <row r="19" spans="1:48" s="8" customFormat="1" ht="34.5">
      <c r="A19" s="47" t="s">
        <v>2</v>
      </c>
      <c r="B19" s="24" t="s">
        <v>72</v>
      </c>
      <c r="C19" s="21" t="s">
        <v>120</v>
      </c>
      <c r="D19" s="67">
        <f t="shared" si="3"/>
        <v>4</v>
      </c>
      <c r="E19" s="43">
        <f>SUM(F19,N19)</f>
        <v>100</v>
      </c>
      <c r="F19" s="43">
        <f t="shared" si="7"/>
        <v>21</v>
      </c>
      <c r="G19" s="44">
        <f t="shared" si="8"/>
        <v>8</v>
      </c>
      <c r="H19" s="44">
        <f t="shared" si="9"/>
        <v>8</v>
      </c>
      <c r="I19" s="53">
        <v>8</v>
      </c>
      <c r="J19" s="45"/>
      <c r="K19" s="45"/>
      <c r="L19" s="45"/>
      <c r="M19" s="44">
        <f t="shared" si="10"/>
        <v>5</v>
      </c>
      <c r="N19" s="43">
        <f t="shared" si="11"/>
        <v>79</v>
      </c>
      <c r="O19" s="46">
        <v>8</v>
      </c>
      <c r="P19" s="46">
        <v>8</v>
      </c>
      <c r="Q19" s="46">
        <v>5</v>
      </c>
      <c r="R19" s="46">
        <v>79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1">
        <v>4</v>
      </c>
      <c r="AN19" s="71"/>
      <c r="AO19" s="71"/>
      <c r="AP19" s="71"/>
      <c r="AQ19" s="71"/>
      <c r="AR19" s="71"/>
      <c r="AS19" s="46">
        <v>1</v>
      </c>
      <c r="AT19" s="46"/>
      <c r="AU19" s="46"/>
      <c r="AV19" s="46"/>
    </row>
    <row r="20" spans="1:48" s="8" customFormat="1" ht="34.5">
      <c r="A20" s="47" t="s">
        <v>1</v>
      </c>
      <c r="B20" s="24" t="s">
        <v>73</v>
      </c>
      <c r="C20" s="21" t="s">
        <v>121</v>
      </c>
      <c r="D20" s="67">
        <f t="shared" si="3"/>
        <v>4</v>
      </c>
      <c r="E20" s="43">
        <f>SUM(F20,N20)</f>
        <v>100</v>
      </c>
      <c r="F20" s="43">
        <f t="shared" si="7"/>
        <v>29</v>
      </c>
      <c r="G20" s="44">
        <f t="shared" si="8"/>
        <v>8</v>
      </c>
      <c r="H20" s="44">
        <f t="shared" si="9"/>
        <v>16</v>
      </c>
      <c r="I20" s="53">
        <v>16</v>
      </c>
      <c r="J20" s="45"/>
      <c r="K20" s="45"/>
      <c r="L20" s="45"/>
      <c r="M20" s="44">
        <f t="shared" si="10"/>
        <v>5</v>
      </c>
      <c r="N20" s="43">
        <f t="shared" si="11"/>
        <v>71</v>
      </c>
      <c r="O20" s="46"/>
      <c r="P20" s="46"/>
      <c r="Q20" s="46"/>
      <c r="R20" s="46"/>
      <c r="S20" s="46">
        <v>8</v>
      </c>
      <c r="T20" s="46">
        <v>16</v>
      </c>
      <c r="U20" s="46">
        <v>5</v>
      </c>
      <c r="V20" s="46">
        <v>71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1"/>
      <c r="AN20" s="71">
        <v>4</v>
      </c>
      <c r="AO20" s="71"/>
      <c r="AP20" s="71"/>
      <c r="AQ20" s="71"/>
      <c r="AR20" s="71"/>
      <c r="AS20" s="52">
        <v>1</v>
      </c>
      <c r="AT20" s="46"/>
      <c r="AU20" s="52"/>
      <c r="AV20" s="46"/>
    </row>
    <row r="21" spans="1:48" s="8" customFormat="1" ht="34.5">
      <c r="A21" s="47" t="s">
        <v>0</v>
      </c>
      <c r="B21" s="24" t="s">
        <v>74</v>
      </c>
      <c r="C21" s="21" t="s">
        <v>115</v>
      </c>
      <c r="D21" s="67">
        <f t="shared" si="3"/>
        <v>3</v>
      </c>
      <c r="E21" s="43">
        <f t="shared" si="6"/>
        <v>75</v>
      </c>
      <c r="F21" s="43">
        <f t="shared" si="7"/>
        <v>30</v>
      </c>
      <c r="G21" s="44">
        <f t="shared" si="8"/>
        <v>4</v>
      </c>
      <c r="H21" s="44">
        <f t="shared" si="9"/>
        <v>16</v>
      </c>
      <c r="I21" s="45">
        <v>16</v>
      </c>
      <c r="J21" s="45"/>
      <c r="K21" s="45"/>
      <c r="L21" s="45"/>
      <c r="M21" s="44">
        <f t="shared" si="10"/>
        <v>10</v>
      </c>
      <c r="N21" s="43">
        <f t="shared" si="11"/>
        <v>45</v>
      </c>
      <c r="O21" s="46"/>
      <c r="P21" s="46"/>
      <c r="Q21" s="46"/>
      <c r="R21" s="46"/>
      <c r="S21" s="46">
        <v>4</v>
      </c>
      <c r="T21" s="46">
        <v>16</v>
      </c>
      <c r="U21" s="46">
        <v>10</v>
      </c>
      <c r="V21" s="46">
        <v>45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1"/>
      <c r="AN21" s="71">
        <v>3</v>
      </c>
      <c r="AO21" s="71"/>
      <c r="AP21" s="71"/>
      <c r="AQ21" s="71"/>
      <c r="AR21" s="71"/>
      <c r="AS21" s="46">
        <v>1</v>
      </c>
      <c r="AT21" s="46"/>
      <c r="AU21" s="46"/>
      <c r="AV21" s="46"/>
    </row>
    <row r="22" spans="1:48" s="8" customFormat="1" ht="34.5">
      <c r="A22" s="47" t="s">
        <v>10</v>
      </c>
      <c r="B22" s="24" t="s">
        <v>75</v>
      </c>
      <c r="C22" s="21" t="s">
        <v>114</v>
      </c>
      <c r="D22" s="67">
        <f t="shared" si="3"/>
        <v>3</v>
      </c>
      <c r="E22" s="43">
        <f t="shared" si="6"/>
        <v>75</v>
      </c>
      <c r="F22" s="43">
        <f t="shared" si="7"/>
        <v>21</v>
      </c>
      <c r="G22" s="44">
        <f t="shared" si="8"/>
        <v>8</v>
      </c>
      <c r="H22" s="44">
        <f t="shared" si="9"/>
        <v>8</v>
      </c>
      <c r="I22" s="45">
        <v>8</v>
      </c>
      <c r="J22" s="45"/>
      <c r="K22" s="45"/>
      <c r="L22" s="45"/>
      <c r="M22" s="44">
        <f t="shared" si="10"/>
        <v>5</v>
      </c>
      <c r="N22" s="43">
        <f t="shared" si="11"/>
        <v>54</v>
      </c>
      <c r="O22" s="46">
        <v>8</v>
      </c>
      <c r="P22" s="46">
        <v>8</v>
      </c>
      <c r="Q22" s="46">
        <v>5</v>
      </c>
      <c r="R22" s="46">
        <v>54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1">
        <v>3</v>
      </c>
      <c r="AN22" s="71"/>
      <c r="AO22" s="71"/>
      <c r="AP22" s="71"/>
      <c r="AQ22" s="71"/>
      <c r="AR22" s="71"/>
      <c r="AS22" s="46">
        <v>1</v>
      </c>
      <c r="AT22" s="46"/>
      <c r="AU22" s="46"/>
      <c r="AV22" s="46"/>
    </row>
    <row r="23" spans="1:48" s="8" customFormat="1" ht="34.5">
      <c r="A23" s="47" t="s">
        <v>11</v>
      </c>
      <c r="B23" s="24" t="s">
        <v>76</v>
      </c>
      <c r="C23" s="21" t="s">
        <v>115</v>
      </c>
      <c r="D23" s="67">
        <f t="shared" si="3"/>
        <v>3</v>
      </c>
      <c r="E23" s="43">
        <f t="shared" si="6"/>
        <v>75</v>
      </c>
      <c r="F23" s="43">
        <f t="shared" si="7"/>
        <v>25</v>
      </c>
      <c r="G23" s="44">
        <f t="shared" si="8"/>
        <v>4</v>
      </c>
      <c r="H23" s="44">
        <f t="shared" si="9"/>
        <v>16</v>
      </c>
      <c r="I23" s="45">
        <v>8</v>
      </c>
      <c r="J23" s="45">
        <v>8</v>
      </c>
      <c r="K23" s="45"/>
      <c r="L23" s="45"/>
      <c r="M23" s="44">
        <f t="shared" si="10"/>
        <v>5</v>
      </c>
      <c r="N23" s="43">
        <f t="shared" si="11"/>
        <v>50</v>
      </c>
      <c r="O23" s="46"/>
      <c r="P23" s="46"/>
      <c r="Q23" s="46"/>
      <c r="R23" s="46"/>
      <c r="S23" s="46">
        <v>4</v>
      </c>
      <c r="T23" s="46">
        <v>16</v>
      </c>
      <c r="U23" s="46">
        <v>5</v>
      </c>
      <c r="V23" s="46">
        <v>50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1"/>
      <c r="AN23" s="71">
        <v>3</v>
      </c>
      <c r="AO23" s="71"/>
      <c r="AP23" s="71"/>
      <c r="AQ23" s="71"/>
      <c r="AR23" s="71"/>
      <c r="AS23" s="46">
        <v>1</v>
      </c>
      <c r="AT23" s="46">
        <v>3</v>
      </c>
      <c r="AU23" s="46"/>
      <c r="AV23" s="46"/>
    </row>
    <row r="24" spans="1:48" s="8" customFormat="1" ht="34.5">
      <c r="A24" s="47" t="s">
        <v>12</v>
      </c>
      <c r="B24" s="24" t="s">
        <v>77</v>
      </c>
      <c r="C24" s="21" t="s">
        <v>115</v>
      </c>
      <c r="D24" s="67">
        <f t="shared" si="3"/>
        <v>3</v>
      </c>
      <c r="E24" s="43">
        <f t="shared" si="6"/>
        <v>75</v>
      </c>
      <c r="F24" s="43">
        <f t="shared" si="7"/>
        <v>25</v>
      </c>
      <c r="G24" s="44">
        <f t="shared" si="8"/>
        <v>4</v>
      </c>
      <c r="H24" s="44">
        <f t="shared" si="9"/>
        <v>16</v>
      </c>
      <c r="I24" s="45">
        <v>16</v>
      </c>
      <c r="J24" s="45"/>
      <c r="K24" s="45"/>
      <c r="L24" s="45"/>
      <c r="M24" s="44">
        <f t="shared" si="10"/>
        <v>5</v>
      </c>
      <c r="N24" s="43">
        <f t="shared" si="11"/>
        <v>50</v>
      </c>
      <c r="O24" s="46"/>
      <c r="P24" s="46"/>
      <c r="Q24" s="46"/>
      <c r="R24" s="46"/>
      <c r="S24" s="46">
        <v>4</v>
      </c>
      <c r="T24" s="46">
        <v>16</v>
      </c>
      <c r="U24" s="46">
        <v>5</v>
      </c>
      <c r="V24" s="46">
        <v>50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71"/>
      <c r="AN24" s="71">
        <v>3</v>
      </c>
      <c r="AO24" s="71"/>
      <c r="AP24" s="71"/>
      <c r="AQ24" s="71"/>
      <c r="AR24" s="71"/>
      <c r="AS24" s="46">
        <v>1</v>
      </c>
      <c r="AT24" s="46"/>
      <c r="AU24" s="46"/>
      <c r="AV24" s="46"/>
    </row>
    <row r="25" spans="1:48" s="10" customFormat="1" ht="44.25">
      <c r="A25" s="49" t="s">
        <v>9</v>
      </c>
      <c r="B25" s="50" t="s">
        <v>21</v>
      </c>
      <c r="C25" s="51"/>
      <c r="D25" s="75">
        <f>SUM(D26:D49)</f>
        <v>97</v>
      </c>
      <c r="E25" s="40">
        <f>SUM(E26:E49)</f>
        <v>2545</v>
      </c>
      <c r="F25" s="40">
        <f aca="true" t="shared" si="12" ref="F25:AV25">SUM(F26:F49)</f>
        <v>634</v>
      </c>
      <c r="G25" s="40">
        <f t="shared" si="12"/>
        <v>132</v>
      </c>
      <c r="H25" s="40">
        <f t="shared" si="12"/>
        <v>272</v>
      </c>
      <c r="I25" s="40">
        <f t="shared" si="12"/>
        <v>0</v>
      </c>
      <c r="J25" s="40">
        <f t="shared" si="12"/>
        <v>256</v>
      </c>
      <c r="K25" s="40">
        <f t="shared" si="12"/>
        <v>16</v>
      </c>
      <c r="L25" s="40">
        <f t="shared" si="12"/>
        <v>0</v>
      </c>
      <c r="M25" s="40">
        <f t="shared" si="12"/>
        <v>230</v>
      </c>
      <c r="N25" s="40">
        <f t="shared" si="12"/>
        <v>1911</v>
      </c>
      <c r="O25" s="40">
        <f t="shared" si="12"/>
        <v>24</v>
      </c>
      <c r="P25" s="40">
        <f t="shared" si="12"/>
        <v>32</v>
      </c>
      <c r="Q25" s="40">
        <f t="shared" si="12"/>
        <v>45</v>
      </c>
      <c r="R25" s="40">
        <f t="shared" si="12"/>
        <v>224</v>
      </c>
      <c r="S25" s="40">
        <f t="shared" si="12"/>
        <v>20</v>
      </c>
      <c r="T25" s="40">
        <f t="shared" si="12"/>
        <v>40</v>
      </c>
      <c r="U25" s="40">
        <f t="shared" si="12"/>
        <v>15</v>
      </c>
      <c r="V25" s="40">
        <f t="shared" si="12"/>
        <v>330</v>
      </c>
      <c r="W25" s="40">
        <f t="shared" si="12"/>
        <v>44</v>
      </c>
      <c r="X25" s="40">
        <f t="shared" si="12"/>
        <v>80</v>
      </c>
      <c r="Y25" s="40">
        <f t="shared" si="12"/>
        <v>70</v>
      </c>
      <c r="Z25" s="40">
        <f t="shared" si="12"/>
        <v>476</v>
      </c>
      <c r="AA25" s="40">
        <f t="shared" si="12"/>
        <v>36</v>
      </c>
      <c r="AB25" s="40">
        <f t="shared" si="12"/>
        <v>64</v>
      </c>
      <c r="AC25" s="40">
        <f t="shared" si="12"/>
        <v>55</v>
      </c>
      <c r="AD25" s="40">
        <f t="shared" si="12"/>
        <v>450</v>
      </c>
      <c r="AE25" s="40">
        <f t="shared" si="12"/>
        <v>8</v>
      </c>
      <c r="AF25" s="40">
        <f t="shared" si="12"/>
        <v>32</v>
      </c>
      <c r="AG25" s="40">
        <f t="shared" si="12"/>
        <v>30</v>
      </c>
      <c r="AH25" s="40">
        <f t="shared" si="12"/>
        <v>200</v>
      </c>
      <c r="AI25" s="40">
        <f t="shared" si="12"/>
        <v>0</v>
      </c>
      <c r="AJ25" s="40">
        <f t="shared" si="12"/>
        <v>24</v>
      </c>
      <c r="AK25" s="40">
        <f t="shared" si="12"/>
        <v>15</v>
      </c>
      <c r="AL25" s="40">
        <f t="shared" si="12"/>
        <v>231</v>
      </c>
      <c r="AM25" s="40">
        <f t="shared" si="12"/>
        <v>13</v>
      </c>
      <c r="AN25" s="40">
        <f t="shared" si="12"/>
        <v>15</v>
      </c>
      <c r="AO25" s="40">
        <f t="shared" si="12"/>
        <v>26</v>
      </c>
      <c r="AP25" s="40">
        <f t="shared" si="12"/>
        <v>23</v>
      </c>
      <c r="AQ25" s="40">
        <f t="shared" si="12"/>
        <v>10</v>
      </c>
      <c r="AR25" s="40">
        <f t="shared" si="12"/>
        <v>10</v>
      </c>
      <c r="AS25" s="40">
        <f t="shared" si="12"/>
        <v>28</v>
      </c>
      <c r="AT25" s="40">
        <f t="shared" si="12"/>
        <v>97</v>
      </c>
      <c r="AU25" s="40">
        <f t="shared" si="12"/>
        <v>3</v>
      </c>
      <c r="AV25" s="40">
        <f t="shared" si="12"/>
        <v>28</v>
      </c>
    </row>
    <row r="26" spans="1:48" s="11" customFormat="1" ht="36.75" customHeight="1">
      <c r="A26" s="22" t="s">
        <v>5</v>
      </c>
      <c r="B26" s="24" t="s">
        <v>78</v>
      </c>
      <c r="C26" s="21" t="s">
        <v>120</v>
      </c>
      <c r="D26" s="67">
        <f t="shared" si="3"/>
        <v>4</v>
      </c>
      <c r="E26" s="43">
        <f aca="true" t="shared" si="13" ref="E26:E48">SUM(F26,N26)</f>
        <v>100</v>
      </c>
      <c r="F26" s="43">
        <f aca="true" t="shared" si="14" ref="F26:F45">SUM(G26:H26,M26)</f>
        <v>26</v>
      </c>
      <c r="G26" s="44">
        <f aca="true" t="shared" si="15" ref="G26:H48">SUM(O26,S26,W26,AA26,AE26,AI26)</f>
        <v>8</v>
      </c>
      <c r="H26" s="44">
        <f aca="true" t="shared" si="16" ref="H26:H45">SUM(P26,T26,X26,AB26,AF26,AJ26)</f>
        <v>8</v>
      </c>
      <c r="I26" s="53"/>
      <c r="J26" s="53">
        <v>8</v>
      </c>
      <c r="K26" s="53"/>
      <c r="L26" s="53"/>
      <c r="M26" s="44">
        <f>SUM(Q26,U26,Y26,AC26,AG26,AK26)</f>
        <v>10</v>
      </c>
      <c r="N26" s="43">
        <f>SUM(R26,V26,Z26,AD26,AH26,AL26)</f>
        <v>74</v>
      </c>
      <c r="O26" s="46">
        <v>8</v>
      </c>
      <c r="P26" s="46">
        <v>8</v>
      </c>
      <c r="Q26" s="46">
        <v>10</v>
      </c>
      <c r="R26" s="46">
        <v>74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71">
        <v>4</v>
      </c>
      <c r="AN26" s="71"/>
      <c r="AO26" s="71"/>
      <c r="AP26" s="71"/>
      <c r="AQ26" s="71"/>
      <c r="AR26" s="71"/>
      <c r="AS26" s="46">
        <v>1</v>
      </c>
      <c r="AT26" s="46">
        <v>4</v>
      </c>
      <c r="AU26" s="46"/>
      <c r="AV26" s="46"/>
    </row>
    <row r="27" spans="1:48" s="11" customFormat="1" ht="36.75" customHeight="1">
      <c r="A27" s="22" t="s">
        <v>4</v>
      </c>
      <c r="B27" s="24" t="s">
        <v>79</v>
      </c>
      <c r="C27" s="21" t="s">
        <v>123</v>
      </c>
      <c r="D27" s="67">
        <f t="shared" si="3"/>
        <v>4</v>
      </c>
      <c r="E27" s="43">
        <f t="shared" si="13"/>
        <v>100</v>
      </c>
      <c r="F27" s="43">
        <f t="shared" si="14"/>
        <v>39</v>
      </c>
      <c r="G27" s="44">
        <f t="shared" si="15"/>
        <v>8</v>
      </c>
      <c r="H27" s="44">
        <f t="shared" si="16"/>
        <v>16</v>
      </c>
      <c r="I27" s="53"/>
      <c r="J27" s="53">
        <v>16</v>
      </c>
      <c r="K27" s="53"/>
      <c r="L27" s="53"/>
      <c r="M27" s="44">
        <f>SUM(Q27,U27,Y27,AC27,AG27,AK27)</f>
        <v>15</v>
      </c>
      <c r="N27" s="43">
        <f>SUM(R27,V27,Z27,AD27,AH27,AL27)</f>
        <v>61</v>
      </c>
      <c r="O27" s="46"/>
      <c r="P27" s="46"/>
      <c r="Q27" s="46"/>
      <c r="R27" s="46"/>
      <c r="S27" s="46"/>
      <c r="T27" s="46"/>
      <c r="U27" s="46"/>
      <c r="V27" s="46"/>
      <c r="W27" s="46">
        <v>8</v>
      </c>
      <c r="X27" s="46">
        <v>16</v>
      </c>
      <c r="Y27" s="46">
        <v>15</v>
      </c>
      <c r="Z27" s="46">
        <v>61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71"/>
      <c r="AN27" s="71"/>
      <c r="AO27" s="71">
        <v>4</v>
      </c>
      <c r="AP27" s="71"/>
      <c r="AQ27" s="71"/>
      <c r="AR27" s="71"/>
      <c r="AS27" s="46">
        <v>2</v>
      </c>
      <c r="AT27" s="46">
        <v>4</v>
      </c>
      <c r="AU27" s="46"/>
      <c r="AV27" s="46"/>
    </row>
    <row r="28" spans="1:48" s="11" customFormat="1" ht="36.75" customHeight="1">
      <c r="A28" s="22" t="s">
        <v>3</v>
      </c>
      <c r="B28" s="24" t="s">
        <v>80</v>
      </c>
      <c r="C28" s="21" t="s">
        <v>116</v>
      </c>
      <c r="D28" s="67">
        <f t="shared" si="3"/>
        <v>2</v>
      </c>
      <c r="E28" s="43">
        <f t="shared" si="13"/>
        <v>50</v>
      </c>
      <c r="F28" s="43">
        <f t="shared" si="14"/>
        <v>21</v>
      </c>
      <c r="G28" s="44">
        <f t="shared" si="15"/>
        <v>8</v>
      </c>
      <c r="H28" s="44">
        <f t="shared" si="16"/>
        <v>8</v>
      </c>
      <c r="I28" s="53"/>
      <c r="J28" s="53">
        <v>8</v>
      </c>
      <c r="K28" s="53"/>
      <c r="L28" s="53"/>
      <c r="M28" s="44">
        <f aca="true" t="shared" si="17" ref="M28:M37">SUM(Q28,U28,Y28,AC28,AG28,AK28)</f>
        <v>5</v>
      </c>
      <c r="N28" s="43">
        <f aca="true" t="shared" si="18" ref="N28:N37">SUM(R28,V28,Z28,AD28,AH28,AL28)</f>
        <v>29</v>
      </c>
      <c r="O28" s="46"/>
      <c r="P28" s="46"/>
      <c r="Q28" s="46"/>
      <c r="R28" s="46"/>
      <c r="S28" s="46"/>
      <c r="T28" s="46"/>
      <c r="U28" s="46"/>
      <c r="V28" s="46"/>
      <c r="W28" s="46">
        <v>8</v>
      </c>
      <c r="X28" s="46">
        <v>8</v>
      </c>
      <c r="Y28" s="46">
        <v>5</v>
      </c>
      <c r="Z28" s="46">
        <v>29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71"/>
      <c r="AN28" s="71"/>
      <c r="AO28" s="71">
        <v>2</v>
      </c>
      <c r="AP28" s="71"/>
      <c r="AQ28" s="71"/>
      <c r="AR28" s="71"/>
      <c r="AS28" s="46">
        <v>1</v>
      </c>
      <c r="AT28" s="46">
        <v>2</v>
      </c>
      <c r="AU28" s="46"/>
      <c r="AV28" s="46"/>
    </row>
    <row r="29" spans="1:48" s="11" customFormat="1" ht="36.75" customHeight="1">
      <c r="A29" s="22" t="s">
        <v>2</v>
      </c>
      <c r="B29" s="24" t="s">
        <v>81</v>
      </c>
      <c r="C29" s="21" t="s">
        <v>117</v>
      </c>
      <c r="D29" s="67">
        <f t="shared" si="3"/>
        <v>2</v>
      </c>
      <c r="E29" s="43">
        <f t="shared" si="13"/>
        <v>50</v>
      </c>
      <c r="F29" s="43">
        <f t="shared" si="14"/>
        <v>17</v>
      </c>
      <c r="G29" s="44">
        <f t="shared" si="15"/>
        <v>4</v>
      </c>
      <c r="H29" s="44">
        <f t="shared" si="16"/>
        <v>8</v>
      </c>
      <c r="I29" s="53"/>
      <c r="J29" s="53">
        <v>8</v>
      </c>
      <c r="K29" s="53"/>
      <c r="L29" s="53"/>
      <c r="M29" s="44">
        <f t="shared" si="17"/>
        <v>5</v>
      </c>
      <c r="N29" s="43">
        <f t="shared" si="18"/>
        <v>33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>
        <v>4</v>
      </c>
      <c r="AB29" s="46">
        <v>8</v>
      </c>
      <c r="AC29" s="46">
        <v>5</v>
      </c>
      <c r="AD29" s="46">
        <v>33</v>
      </c>
      <c r="AE29" s="46"/>
      <c r="AF29" s="46"/>
      <c r="AG29" s="46"/>
      <c r="AH29" s="46"/>
      <c r="AI29" s="46"/>
      <c r="AJ29" s="46"/>
      <c r="AK29" s="46"/>
      <c r="AL29" s="46"/>
      <c r="AM29" s="71"/>
      <c r="AN29" s="71"/>
      <c r="AO29" s="71"/>
      <c r="AP29" s="71">
        <v>2</v>
      </c>
      <c r="AQ29" s="71"/>
      <c r="AR29" s="71"/>
      <c r="AS29" s="46">
        <v>1</v>
      </c>
      <c r="AT29" s="46">
        <v>2</v>
      </c>
      <c r="AU29" s="46"/>
      <c r="AV29" s="46"/>
    </row>
    <row r="30" spans="1:48" s="11" customFormat="1" ht="36.75" customHeight="1">
      <c r="A30" s="22" t="s">
        <v>1</v>
      </c>
      <c r="B30" s="24" t="s">
        <v>27</v>
      </c>
      <c r="C30" s="21" t="s">
        <v>117</v>
      </c>
      <c r="D30" s="67">
        <f t="shared" si="3"/>
        <v>3</v>
      </c>
      <c r="E30" s="43">
        <f t="shared" si="13"/>
        <v>75</v>
      </c>
      <c r="F30" s="43">
        <f t="shared" si="14"/>
        <v>17</v>
      </c>
      <c r="G30" s="44">
        <f t="shared" si="15"/>
        <v>4</v>
      </c>
      <c r="H30" s="44">
        <f t="shared" si="16"/>
        <v>8</v>
      </c>
      <c r="I30" s="53"/>
      <c r="J30" s="53">
        <v>8</v>
      </c>
      <c r="K30" s="53"/>
      <c r="L30" s="53"/>
      <c r="M30" s="44">
        <f t="shared" si="17"/>
        <v>5</v>
      </c>
      <c r="N30" s="43">
        <f t="shared" si="18"/>
        <v>58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>
        <v>4</v>
      </c>
      <c r="AB30" s="46">
        <v>8</v>
      </c>
      <c r="AC30" s="46">
        <v>5</v>
      </c>
      <c r="AD30" s="46">
        <v>58</v>
      </c>
      <c r="AE30" s="46"/>
      <c r="AF30" s="46"/>
      <c r="AG30" s="46"/>
      <c r="AH30" s="46"/>
      <c r="AI30" s="46"/>
      <c r="AJ30" s="46"/>
      <c r="AK30" s="46"/>
      <c r="AL30" s="46"/>
      <c r="AM30" s="71"/>
      <c r="AN30" s="71"/>
      <c r="AO30" s="71"/>
      <c r="AP30" s="71">
        <v>3</v>
      </c>
      <c r="AQ30" s="71"/>
      <c r="AR30" s="71"/>
      <c r="AS30" s="46">
        <v>1</v>
      </c>
      <c r="AT30" s="46">
        <v>3</v>
      </c>
      <c r="AU30" s="46">
        <v>3</v>
      </c>
      <c r="AV30" s="46"/>
    </row>
    <row r="31" spans="1:48" s="11" customFormat="1" ht="36.75" customHeight="1">
      <c r="A31" s="22" t="s">
        <v>0</v>
      </c>
      <c r="B31" s="24" t="s">
        <v>82</v>
      </c>
      <c r="C31" s="21" t="s">
        <v>120</v>
      </c>
      <c r="D31" s="67">
        <f t="shared" si="3"/>
        <v>5</v>
      </c>
      <c r="E31" s="43">
        <f t="shared" si="13"/>
        <v>125</v>
      </c>
      <c r="F31" s="43">
        <f t="shared" si="14"/>
        <v>44</v>
      </c>
      <c r="G31" s="44">
        <f t="shared" si="15"/>
        <v>8</v>
      </c>
      <c r="H31" s="44">
        <f t="shared" si="16"/>
        <v>16</v>
      </c>
      <c r="I31" s="53"/>
      <c r="J31" s="53">
        <v>16</v>
      </c>
      <c r="K31" s="53"/>
      <c r="L31" s="53"/>
      <c r="M31" s="44">
        <f t="shared" si="17"/>
        <v>20</v>
      </c>
      <c r="N31" s="43">
        <f t="shared" si="18"/>
        <v>81</v>
      </c>
      <c r="O31" s="46">
        <v>8</v>
      </c>
      <c r="P31" s="46">
        <v>16</v>
      </c>
      <c r="Q31" s="46">
        <v>20</v>
      </c>
      <c r="R31" s="46">
        <v>81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71">
        <v>5</v>
      </c>
      <c r="AN31" s="71"/>
      <c r="AO31" s="71"/>
      <c r="AP31" s="71"/>
      <c r="AQ31" s="71"/>
      <c r="AR31" s="71"/>
      <c r="AS31" s="46">
        <v>2</v>
      </c>
      <c r="AT31" s="46">
        <v>5</v>
      </c>
      <c r="AU31" s="46"/>
      <c r="AV31" s="46"/>
    </row>
    <row r="32" spans="1:48" s="11" customFormat="1" ht="36.75" customHeight="1">
      <c r="A32" s="22" t="s">
        <v>10</v>
      </c>
      <c r="B32" s="24" t="s">
        <v>83</v>
      </c>
      <c r="C32" s="21" t="s">
        <v>121</v>
      </c>
      <c r="D32" s="67">
        <f t="shared" si="3"/>
        <v>3</v>
      </c>
      <c r="E32" s="43">
        <f t="shared" si="13"/>
        <v>75</v>
      </c>
      <c r="F32" s="43">
        <f t="shared" si="14"/>
        <v>29</v>
      </c>
      <c r="G32" s="44">
        <f t="shared" si="15"/>
        <v>8</v>
      </c>
      <c r="H32" s="44">
        <f t="shared" si="16"/>
        <v>16</v>
      </c>
      <c r="I32" s="53"/>
      <c r="J32" s="53">
        <v>16</v>
      </c>
      <c r="K32" s="53"/>
      <c r="L32" s="53"/>
      <c r="M32" s="44">
        <f t="shared" si="17"/>
        <v>5</v>
      </c>
      <c r="N32" s="43">
        <f t="shared" si="18"/>
        <v>46</v>
      </c>
      <c r="O32" s="46"/>
      <c r="P32" s="46"/>
      <c r="Q32" s="46"/>
      <c r="R32" s="46"/>
      <c r="S32" s="46">
        <v>8</v>
      </c>
      <c r="T32" s="46">
        <v>16</v>
      </c>
      <c r="U32" s="46">
        <v>5</v>
      </c>
      <c r="V32" s="46">
        <v>46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1"/>
      <c r="AN32" s="71">
        <v>3</v>
      </c>
      <c r="AO32" s="71"/>
      <c r="AP32" s="71"/>
      <c r="AQ32" s="71"/>
      <c r="AR32" s="71"/>
      <c r="AS32" s="46">
        <v>1</v>
      </c>
      <c r="AT32" s="46">
        <v>3</v>
      </c>
      <c r="AU32" s="46"/>
      <c r="AV32" s="46"/>
    </row>
    <row r="33" spans="1:48" s="11" customFormat="1" ht="36.75" customHeight="1">
      <c r="A33" s="22" t="s">
        <v>11</v>
      </c>
      <c r="B33" s="24" t="s">
        <v>84</v>
      </c>
      <c r="C33" s="21" t="s">
        <v>121</v>
      </c>
      <c r="D33" s="67">
        <f t="shared" si="3"/>
        <v>3</v>
      </c>
      <c r="E33" s="43">
        <f t="shared" si="13"/>
        <v>75</v>
      </c>
      <c r="F33" s="43">
        <f t="shared" si="14"/>
        <v>29</v>
      </c>
      <c r="G33" s="44">
        <f t="shared" si="15"/>
        <v>8</v>
      </c>
      <c r="H33" s="44">
        <f t="shared" si="16"/>
        <v>16</v>
      </c>
      <c r="I33" s="53"/>
      <c r="J33" s="53">
        <v>16</v>
      </c>
      <c r="K33" s="53"/>
      <c r="L33" s="53"/>
      <c r="M33" s="44">
        <f t="shared" si="17"/>
        <v>5</v>
      </c>
      <c r="N33" s="43">
        <f t="shared" si="18"/>
        <v>46</v>
      </c>
      <c r="O33" s="46"/>
      <c r="P33" s="46"/>
      <c r="Q33" s="46"/>
      <c r="R33" s="46"/>
      <c r="S33" s="46">
        <v>8</v>
      </c>
      <c r="T33" s="46">
        <v>16</v>
      </c>
      <c r="U33" s="46">
        <v>5</v>
      </c>
      <c r="V33" s="46">
        <v>46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1"/>
      <c r="AN33" s="71">
        <v>3</v>
      </c>
      <c r="AO33" s="71"/>
      <c r="AP33" s="71"/>
      <c r="AQ33" s="71"/>
      <c r="AR33" s="71"/>
      <c r="AS33" s="46">
        <v>1</v>
      </c>
      <c r="AT33" s="46">
        <v>3</v>
      </c>
      <c r="AU33" s="46"/>
      <c r="AV33" s="46"/>
    </row>
    <row r="34" spans="1:48" s="11" customFormat="1" ht="36.75" customHeight="1">
      <c r="A34" s="22" t="s">
        <v>12</v>
      </c>
      <c r="B34" s="24" t="s">
        <v>85</v>
      </c>
      <c r="C34" s="21" t="s">
        <v>116</v>
      </c>
      <c r="D34" s="67">
        <f t="shared" si="3"/>
        <v>4</v>
      </c>
      <c r="E34" s="43">
        <f t="shared" si="13"/>
        <v>100</v>
      </c>
      <c r="F34" s="43">
        <f t="shared" si="14"/>
        <v>39</v>
      </c>
      <c r="G34" s="44">
        <f t="shared" si="15"/>
        <v>8</v>
      </c>
      <c r="H34" s="44">
        <f t="shared" si="16"/>
        <v>16</v>
      </c>
      <c r="I34" s="53"/>
      <c r="J34" s="53">
        <v>16</v>
      </c>
      <c r="K34" s="53"/>
      <c r="L34" s="53"/>
      <c r="M34" s="44">
        <f t="shared" si="17"/>
        <v>15</v>
      </c>
      <c r="N34" s="43">
        <f t="shared" si="18"/>
        <v>61</v>
      </c>
      <c r="O34" s="46"/>
      <c r="P34" s="46"/>
      <c r="Q34" s="46"/>
      <c r="R34" s="46"/>
      <c r="S34" s="46"/>
      <c r="T34" s="46"/>
      <c r="U34" s="46"/>
      <c r="V34" s="46"/>
      <c r="W34" s="46">
        <v>8</v>
      </c>
      <c r="X34" s="46">
        <v>16</v>
      </c>
      <c r="Y34" s="46">
        <v>15</v>
      </c>
      <c r="Z34" s="46">
        <v>61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71"/>
      <c r="AN34" s="71"/>
      <c r="AO34" s="71">
        <v>4</v>
      </c>
      <c r="AP34" s="71"/>
      <c r="AQ34" s="71"/>
      <c r="AR34" s="71"/>
      <c r="AS34" s="46">
        <v>2</v>
      </c>
      <c r="AT34" s="46">
        <v>4</v>
      </c>
      <c r="AU34" s="46"/>
      <c r="AV34" s="46"/>
    </row>
    <row r="35" spans="1:48" s="11" customFormat="1" ht="36.75" customHeight="1">
      <c r="A35" s="22" t="s">
        <v>13</v>
      </c>
      <c r="B35" s="24" t="s">
        <v>86</v>
      </c>
      <c r="C35" s="23" t="s">
        <v>122</v>
      </c>
      <c r="D35" s="67">
        <f t="shared" si="3"/>
        <v>3</v>
      </c>
      <c r="E35" s="43">
        <f t="shared" si="13"/>
        <v>75</v>
      </c>
      <c r="F35" s="43">
        <f t="shared" si="14"/>
        <v>17</v>
      </c>
      <c r="G35" s="44">
        <f t="shared" si="15"/>
        <v>4</v>
      </c>
      <c r="H35" s="44">
        <f t="shared" si="16"/>
        <v>8</v>
      </c>
      <c r="I35" s="53"/>
      <c r="J35" s="53">
        <v>8</v>
      </c>
      <c r="K35" s="53"/>
      <c r="L35" s="53"/>
      <c r="M35" s="44">
        <f t="shared" si="17"/>
        <v>5</v>
      </c>
      <c r="N35" s="43">
        <f t="shared" si="18"/>
        <v>58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4</v>
      </c>
      <c r="AB35" s="46">
        <v>8</v>
      </c>
      <c r="AC35" s="46">
        <v>5</v>
      </c>
      <c r="AD35" s="46">
        <v>58</v>
      </c>
      <c r="AE35" s="46"/>
      <c r="AF35" s="46"/>
      <c r="AG35" s="46"/>
      <c r="AH35" s="46"/>
      <c r="AI35" s="46"/>
      <c r="AJ35" s="46"/>
      <c r="AK35" s="46"/>
      <c r="AL35" s="46"/>
      <c r="AM35" s="71"/>
      <c r="AN35" s="71"/>
      <c r="AO35" s="71"/>
      <c r="AP35" s="71">
        <v>3</v>
      </c>
      <c r="AQ35" s="71"/>
      <c r="AR35" s="71"/>
      <c r="AS35" s="46">
        <v>1</v>
      </c>
      <c r="AT35" s="46">
        <v>3</v>
      </c>
      <c r="AU35" s="46"/>
      <c r="AV35" s="46"/>
    </row>
    <row r="36" spans="1:48" s="11" customFormat="1" ht="44.25">
      <c r="A36" s="22" t="s">
        <v>14</v>
      </c>
      <c r="B36" s="24" t="s">
        <v>87</v>
      </c>
      <c r="C36" s="21" t="s">
        <v>123</v>
      </c>
      <c r="D36" s="67">
        <f t="shared" si="3"/>
        <v>4</v>
      </c>
      <c r="E36" s="43">
        <f t="shared" si="13"/>
        <v>100</v>
      </c>
      <c r="F36" s="43">
        <f t="shared" si="14"/>
        <v>31</v>
      </c>
      <c r="G36" s="44">
        <f t="shared" si="15"/>
        <v>8</v>
      </c>
      <c r="H36" s="44">
        <f t="shared" si="16"/>
        <v>8</v>
      </c>
      <c r="I36" s="53"/>
      <c r="J36" s="53">
        <v>8</v>
      </c>
      <c r="K36" s="53"/>
      <c r="L36" s="53"/>
      <c r="M36" s="44">
        <f t="shared" si="17"/>
        <v>15</v>
      </c>
      <c r="N36" s="43">
        <f t="shared" si="18"/>
        <v>69</v>
      </c>
      <c r="O36" s="46"/>
      <c r="P36" s="46"/>
      <c r="Q36" s="46"/>
      <c r="R36" s="46"/>
      <c r="S36" s="46"/>
      <c r="T36" s="46"/>
      <c r="U36" s="46"/>
      <c r="V36" s="46"/>
      <c r="W36" s="46">
        <v>8</v>
      </c>
      <c r="X36" s="46">
        <v>8</v>
      </c>
      <c r="Y36" s="46">
        <v>15</v>
      </c>
      <c r="Z36" s="46">
        <v>69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71"/>
      <c r="AN36" s="71"/>
      <c r="AO36" s="71">
        <v>4</v>
      </c>
      <c r="AP36" s="71"/>
      <c r="AQ36" s="71"/>
      <c r="AR36" s="71"/>
      <c r="AS36" s="46">
        <v>1</v>
      </c>
      <c r="AT36" s="46">
        <v>4</v>
      </c>
      <c r="AU36" s="46"/>
      <c r="AV36" s="46"/>
    </row>
    <row r="37" spans="1:48" s="11" customFormat="1" ht="36.75" customHeight="1">
      <c r="A37" s="22" t="s">
        <v>15</v>
      </c>
      <c r="B37" s="24" t="s">
        <v>88</v>
      </c>
      <c r="C37" s="21" t="s">
        <v>116</v>
      </c>
      <c r="D37" s="67">
        <f t="shared" si="3"/>
        <v>3</v>
      </c>
      <c r="E37" s="43">
        <f t="shared" si="13"/>
        <v>75</v>
      </c>
      <c r="F37" s="43">
        <f t="shared" si="14"/>
        <v>17</v>
      </c>
      <c r="G37" s="44">
        <f t="shared" si="15"/>
        <v>4</v>
      </c>
      <c r="H37" s="44">
        <f t="shared" si="16"/>
        <v>8</v>
      </c>
      <c r="I37" s="53"/>
      <c r="J37" s="53">
        <v>8</v>
      </c>
      <c r="K37" s="53"/>
      <c r="L37" s="53"/>
      <c r="M37" s="44">
        <f t="shared" si="17"/>
        <v>5</v>
      </c>
      <c r="N37" s="43">
        <f t="shared" si="18"/>
        <v>58</v>
      </c>
      <c r="O37" s="46"/>
      <c r="P37" s="46"/>
      <c r="Q37" s="46"/>
      <c r="R37" s="46"/>
      <c r="S37" s="46"/>
      <c r="T37" s="46"/>
      <c r="U37" s="46"/>
      <c r="V37" s="46"/>
      <c r="W37" s="46">
        <v>4</v>
      </c>
      <c r="X37" s="46">
        <v>8</v>
      </c>
      <c r="Y37" s="46">
        <v>5</v>
      </c>
      <c r="Z37" s="46">
        <v>58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71"/>
      <c r="AN37" s="71"/>
      <c r="AO37" s="71">
        <v>3</v>
      </c>
      <c r="AP37" s="71"/>
      <c r="AQ37" s="71"/>
      <c r="AR37" s="71"/>
      <c r="AS37" s="46">
        <v>1</v>
      </c>
      <c r="AT37" s="46">
        <v>3</v>
      </c>
      <c r="AU37" s="46"/>
      <c r="AV37" s="46"/>
    </row>
    <row r="38" spans="1:48" s="11" customFormat="1" ht="36.75" customHeight="1">
      <c r="A38" s="22" t="s">
        <v>16</v>
      </c>
      <c r="B38" s="24" t="s">
        <v>89</v>
      </c>
      <c r="C38" s="21" t="s">
        <v>116</v>
      </c>
      <c r="D38" s="67">
        <f t="shared" si="3"/>
        <v>3</v>
      </c>
      <c r="E38" s="43">
        <f t="shared" si="13"/>
        <v>75</v>
      </c>
      <c r="F38" s="43">
        <f t="shared" si="14"/>
        <v>26</v>
      </c>
      <c r="G38" s="44">
        <f t="shared" si="15"/>
        <v>0</v>
      </c>
      <c r="H38" s="44">
        <f t="shared" si="16"/>
        <v>16</v>
      </c>
      <c r="I38" s="53"/>
      <c r="J38" s="53">
        <v>16</v>
      </c>
      <c r="K38" s="53"/>
      <c r="L38" s="53"/>
      <c r="M38" s="44">
        <f aca="true" t="shared" si="19" ref="M38:M47">SUM(Q38,U38,Y38,AC38,AG38,AK38)</f>
        <v>10</v>
      </c>
      <c r="N38" s="43">
        <f aca="true" t="shared" si="20" ref="N38:N47">SUM(R38,V38,Z38,AD38,AH38,AL38)</f>
        <v>49</v>
      </c>
      <c r="O38" s="46"/>
      <c r="P38" s="46"/>
      <c r="Q38" s="46"/>
      <c r="R38" s="46"/>
      <c r="S38" s="46"/>
      <c r="T38" s="46"/>
      <c r="U38" s="46"/>
      <c r="V38" s="46"/>
      <c r="W38" s="46"/>
      <c r="X38" s="46">
        <v>16</v>
      </c>
      <c r="Y38" s="46">
        <v>10</v>
      </c>
      <c r="Z38" s="46">
        <v>49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71"/>
      <c r="AN38" s="71"/>
      <c r="AO38" s="71">
        <v>3</v>
      </c>
      <c r="AP38" s="71"/>
      <c r="AQ38" s="71"/>
      <c r="AR38" s="71"/>
      <c r="AS38" s="46">
        <v>1</v>
      </c>
      <c r="AT38" s="46">
        <v>3</v>
      </c>
      <c r="AU38" s="46"/>
      <c r="AV38" s="46"/>
    </row>
    <row r="39" spans="1:48" s="11" customFormat="1" ht="44.25">
      <c r="A39" s="22" t="s">
        <v>17</v>
      </c>
      <c r="B39" s="24" t="s">
        <v>214</v>
      </c>
      <c r="C39" s="21" t="s">
        <v>117</v>
      </c>
      <c r="D39" s="67">
        <f t="shared" si="3"/>
        <v>4</v>
      </c>
      <c r="E39" s="43">
        <f t="shared" si="13"/>
        <v>100</v>
      </c>
      <c r="F39" s="43">
        <f t="shared" si="14"/>
        <v>44</v>
      </c>
      <c r="G39" s="44">
        <f t="shared" si="15"/>
        <v>8</v>
      </c>
      <c r="H39" s="44">
        <f t="shared" si="16"/>
        <v>16</v>
      </c>
      <c r="I39" s="53"/>
      <c r="J39" s="53">
        <v>16</v>
      </c>
      <c r="K39" s="53"/>
      <c r="L39" s="53"/>
      <c r="M39" s="44">
        <f t="shared" si="19"/>
        <v>20</v>
      </c>
      <c r="N39" s="43">
        <f t="shared" si="20"/>
        <v>56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>
        <v>8</v>
      </c>
      <c r="AB39" s="46">
        <v>16</v>
      </c>
      <c r="AC39" s="46">
        <v>20</v>
      </c>
      <c r="AD39" s="46">
        <v>56</v>
      </c>
      <c r="AE39" s="46"/>
      <c r="AF39" s="46"/>
      <c r="AG39" s="46"/>
      <c r="AH39" s="46"/>
      <c r="AI39" s="46"/>
      <c r="AJ39" s="46"/>
      <c r="AK39" s="46"/>
      <c r="AL39" s="46"/>
      <c r="AM39" s="71"/>
      <c r="AN39" s="71"/>
      <c r="AO39" s="71"/>
      <c r="AP39" s="71">
        <v>4</v>
      </c>
      <c r="AQ39" s="71"/>
      <c r="AR39" s="71"/>
      <c r="AS39" s="46">
        <v>2</v>
      </c>
      <c r="AT39" s="46">
        <v>4</v>
      </c>
      <c r="AU39" s="46"/>
      <c r="AV39" s="52"/>
    </row>
    <row r="40" spans="1:48" s="8" customFormat="1" ht="34.5">
      <c r="A40" s="22" t="s">
        <v>18</v>
      </c>
      <c r="B40" s="24" t="s">
        <v>90</v>
      </c>
      <c r="C40" s="21" t="s">
        <v>120</v>
      </c>
      <c r="D40" s="67">
        <f t="shared" si="3"/>
        <v>4</v>
      </c>
      <c r="E40" s="43">
        <f t="shared" si="13"/>
        <v>100</v>
      </c>
      <c r="F40" s="43">
        <f t="shared" si="14"/>
        <v>31</v>
      </c>
      <c r="G40" s="44">
        <f t="shared" si="15"/>
        <v>8</v>
      </c>
      <c r="H40" s="44">
        <f t="shared" si="16"/>
        <v>8</v>
      </c>
      <c r="I40" s="45"/>
      <c r="J40" s="45">
        <v>8</v>
      </c>
      <c r="K40" s="45"/>
      <c r="L40" s="45"/>
      <c r="M40" s="44">
        <f t="shared" si="19"/>
        <v>15</v>
      </c>
      <c r="N40" s="43">
        <f t="shared" si="20"/>
        <v>69</v>
      </c>
      <c r="O40" s="46">
        <v>8</v>
      </c>
      <c r="P40" s="46">
        <v>8</v>
      </c>
      <c r="Q40" s="46">
        <v>15</v>
      </c>
      <c r="R40" s="46">
        <v>69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71">
        <v>4</v>
      </c>
      <c r="AN40" s="71"/>
      <c r="AO40" s="71"/>
      <c r="AP40" s="71"/>
      <c r="AQ40" s="71"/>
      <c r="AR40" s="71"/>
      <c r="AS40" s="46">
        <v>1</v>
      </c>
      <c r="AT40" s="46">
        <v>4</v>
      </c>
      <c r="AU40" s="46"/>
      <c r="AV40" s="46"/>
    </row>
    <row r="41" spans="1:48" s="8" customFormat="1" ht="34.5">
      <c r="A41" s="22" t="s">
        <v>25</v>
      </c>
      <c r="B41" s="24" t="s">
        <v>91</v>
      </c>
      <c r="C41" s="21" t="s">
        <v>115</v>
      </c>
      <c r="D41" s="67">
        <f t="shared" si="3"/>
        <v>3</v>
      </c>
      <c r="E41" s="43">
        <f t="shared" si="13"/>
        <v>75</v>
      </c>
      <c r="F41" s="43">
        <f t="shared" si="14"/>
        <v>17</v>
      </c>
      <c r="G41" s="44">
        <f t="shared" si="15"/>
        <v>4</v>
      </c>
      <c r="H41" s="44">
        <f t="shared" si="16"/>
        <v>8</v>
      </c>
      <c r="I41" s="45"/>
      <c r="J41" s="45">
        <v>8</v>
      </c>
      <c r="K41" s="45"/>
      <c r="L41" s="45"/>
      <c r="M41" s="44">
        <f t="shared" si="19"/>
        <v>5</v>
      </c>
      <c r="N41" s="43">
        <f t="shared" si="20"/>
        <v>58</v>
      </c>
      <c r="O41" s="46"/>
      <c r="P41" s="46"/>
      <c r="Q41" s="46"/>
      <c r="R41" s="46"/>
      <c r="S41" s="46">
        <v>4</v>
      </c>
      <c r="T41" s="46">
        <v>8</v>
      </c>
      <c r="U41" s="46">
        <v>5</v>
      </c>
      <c r="V41" s="46">
        <v>58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71"/>
      <c r="AN41" s="71">
        <v>3</v>
      </c>
      <c r="AO41" s="71"/>
      <c r="AP41" s="71"/>
      <c r="AQ41" s="71"/>
      <c r="AR41" s="71"/>
      <c r="AS41" s="46">
        <v>1</v>
      </c>
      <c r="AT41" s="46">
        <v>3</v>
      </c>
      <c r="AU41" s="46"/>
      <c r="AV41" s="46"/>
    </row>
    <row r="42" spans="1:48" s="8" customFormat="1" ht="34.5">
      <c r="A42" s="22" t="s">
        <v>26</v>
      </c>
      <c r="B42" s="24" t="s">
        <v>92</v>
      </c>
      <c r="C42" s="21" t="s">
        <v>123</v>
      </c>
      <c r="D42" s="67">
        <f t="shared" si="3"/>
        <v>2</v>
      </c>
      <c r="E42" s="43">
        <f t="shared" si="13"/>
        <v>50</v>
      </c>
      <c r="F42" s="43">
        <f t="shared" si="14"/>
        <v>21</v>
      </c>
      <c r="G42" s="44">
        <f t="shared" si="15"/>
        <v>8</v>
      </c>
      <c r="H42" s="44">
        <f t="shared" si="16"/>
        <v>8</v>
      </c>
      <c r="I42" s="45"/>
      <c r="J42" s="45">
        <v>8</v>
      </c>
      <c r="K42" s="45"/>
      <c r="L42" s="45"/>
      <c r="M42" s="44">
        <f t="shared" si="19"/>
        <v>5</v>
      </c>
      <c r="N42" s="43">
        <f t="shared" si="20"/>
        <v>29</v>
      </c>
      <c r="O42" s="46"/>
      <c r="P42" s="46"/>
      <c r="Q42" s="46"/>
      <c r="R42" s="46"/>
      <c r="S42" s="46"/>
      <c r="T42" s="46"/>
      <c r="U42" s="46"/>
      <c r="V42" s="46"/>
      <c r="W42" s="46">
        <v>8</v>
      </c>
      <c r="X42" s="46">
        <v>8</v>
      </c>
      <c r="Y42" s="46">
        <v>5</v>
      </c>
      <c r="Z42" s="46">
        <v>29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71"/>
      <c r="AN42" s="71"/>
      <c r="AO42" s="71">
        <v>2</v>
      </c>
      <c r="AP42" s="71"/>
      <c r="AQ42" s="71"/>
      <c r="AR42" s="71"/>
      <c r="AS42" s="46">
        <v>1</v>
      </c>
      <c r="AT42" s="46">
        <v>2</v>
      </c>
      <c r="AU42" s="46"/>
      <c r="AV42" s="46"/>
    </row>
    <row r="43" spans="1:48" s="8" customFormat="1" ht="34.5">
      <c r="A43" s="22" t="s">
        <v>96</v>
      </c>
      <c r="B43" s="24" t="s">
        <v>93</v>
      </c>
      <c r="C43" s="21" t="s">
        <v>122</v>
      </c>
      <c r="D43" s="67">
        <f t="shared" si="3"/>
        <v>3</v>
      </c>
      <c r="E43" s="43">
        <f t="shared" si="13"/>
        <v>75</v>
      </c>
      <c r="F43" s="43">
        <f t="shared" si="14"/>
        <v>44</v>
      </c>
      <c r="G43" s="44">
        <f t="shared" si="15"/>
        <v>8</v>
      </c>
      <c r="H43" s="44">
        <f t="shared" si="16"/>
        <v>16</v>
      </c>
      <c r="I43" s="45"/>
      <c r="J43" s="45">
        <v>16</v>
      </c>
      <c r="K43" s="45"/>
      <c r="L43" s="45"/>
      <c r="M43" s="44">
        <f t="shared" si="19"/>
        <v>20</v>
      </c>
      <c r="N43" s="43">
        <f t="shared" si="20"/>
        <v>31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8</v>
      </c>
      <c r="AB43" s="46">
        <v>16</v>
      </c>
      <c r="AC43" s="46">
        <v>20</v>
      </c>
      <c r="AD43" s="46">
        <v>31</v>
      </c>
      <c r="AE43" s="46"/>
      <c r="AF43" s="46"/>
      <c r="AG43" s="46"/>
      <c r="AH43" s="46"/>
      <c r="AI43" s="46"/>
      <c r="AJ43" s="46"/>
      <c r="AK43" s="46"/>
      <c r="AL43" s="46"/>
      <c r="AM43" s="71"/>
      <c r="AN43" s="71"/>
      <c r="AO43" s="71"/>
      <c r="AP43" s="71">
        <v>3</v>
      </c>
      <c r="AQ43" s="71"/>
      <c r="AR43" s="71"/>
      <c r="AS43" s="46">
        <v>2</v>
      </c>
      <c r="AT43" s="46">
        <v>3</v>
      </c>
      <c r="AU43" s="46"/>
      <c r="AV43" s="46"/>
    </row>
    <row r="44" spans="1:48" s="8" customFormat="1" ht="34.5">
      <c r="A44" s="22" t="s">
        <v>97</v>
      </c>
      <c r="B44" s="24" t="s">
        <v>94</v>
      </c>
      <c r="C44" s="21" t="s">
        <v>124</v>
      </c>
      <c r="D44" s="67">
        <f t="shared" si="3"/>
        <v>2</v>
      </c>
      <c r="E44" s="43">
        <f t="shared" si="13"/>
        <v>50</v>
      </c>
      <c r="F44" s="43">
        <f t="shared" si="14"/>
        <v>31</v>
      </c>
      <c r="G44" s="44">
        <f t="shared" si="15"/>
        <v>8</v>
      </c>
      <c r="H44" s="44">
        <f t="shared" si="16"/>
        <v>8</v>
      </c>
      <c r="I44" s="45"/>
      <c r="J44" s="53">
        <v>8</v>
      </c>
      <c r="K44" s="45"/>
      <c r="L44" s="45"/>
      <c r="M44" s="44">
        <f t="shared" si="19"/>
        <v>15</v>
      </c>
      <c r="N44" s="43">
        <f t="shared" si="20"/>
        <v>19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>
        <v>8</v>
      </c>
      <c r="AF44" s="46">
        <v>8</v>
      </c>
      <c r="AG44" s="46">
        <v>15</v>
      </c>
      <c r="AH44" s="46">
        <v>19</v>
      </c>
      <c r="AI44" s="46"/>
      <c r="AJ44" s="46"/>
      <c r="AK44" s="46"/>
      <c r="AL44" s="46"/>
      <c r="AM44" s="71"/>
      <c r="AN44" s="71"/>
      <c r="AO44" s="71"/>
      <c r="AP44" s="71"/>
      <c r="AQ44" s="71">
        <v>2</v>
      </c>
      <c r="AR44" s="71"/>
      <c r="AS44" s="46">
        <v>1</v>
      </c>
      <c r="AT44" s="46">
        <v>2</v>
      </c>
      <c r="AU44" s="46"/>
      <c r="AV44" s="46"/>
    </row>
    <row r="45" spans="1:48" s="8" customFormat="1" ht="34.5">
      <c r="A45" s="22" t="s">
        <v>98</v>
      </c>
      <c r="B45" s="24" t="s">
        <v>95</v>
      </c>
      <c r="C45" s="21" t="s">
        <v>117</v>
      </c>
      <c r="D45" s="67">
        <f t="shared" si="3"/>
        <v>2</v>
      </c>
      <c r="E45" s="43">
        <f t="shared" si="13"/>
        <v>50</v>
      </c>
      <c r="F45" s="43">
        <f t="shared" si="14"/>
        <v>16</v>
      </c>
      <c r="G45" s="44">
        <f t="shared" si="15"/>
        <v>8</v>
      </c>
      <c r="H45" s="44">
        <f t="shared" si="16"/>
        <v>8</v>
      </c>
      <c r="I45" s="45"/>
      <c r="J45" s="53">
        <v>8</v>
      </c>
      <c r="K45" s="45"/>
      <c r="L45" s="45"/>
      <c r="M45" s="44">
        <f t="shared" si="19"/>
        <v>0</v>
      </c>
      <c r="N45" s="43">
        <f t="shared" si="20"/>
        <v>34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8</v>
      </c>
      <c r="AB45" s="46">
        <v>8</v>
      </c>
      <c r="AC45" s="46"/>
      <c r="AD45" s="46">
        <v>34</v>
      </c>
      <c r="AE45" s="46"/>
      <c r="AF45" s="46"/>
      <c r="AG45" s="46"/>
      <c r="AH45" s="46"/>
      <c r="AI45" s="46"/>
      <c r="AJ45" s="46"/>
      <c r="AK45" s="46"/>
      <c r="AL45" s="46"/>
      <c r="AM45" s="71"/>
      <c r="AN45" s="71"/>
      <c r="AO45" s="71"/>
      <c r="AP45" s="71">
        <v>2</v>
      </c>
      <c r="AQ45" s="71"/>
      <c r="AR45" s="71"/>
      <c r="AS45" s="46">
        <v>1</v>
      </c>
      <c r="AT45" s="46">
        <v>2</v>
      </c>
      <c r="AU45" s="46"/>
      <c r="AV45" s="46"/>
    </row>
    <row r="46" spans="1:48" s="8" customFormat="1" ht="34.5">
      <c r="A46" s="22" t="s">
        <v>99</v>
      </c>
      <c r="B46" s="24" t="s">
        <v>132</v>
      </c>
      <c r="C46" s="21" t="s">
        <v>131</v>
      </c>
      <c r="D46" s="67">
        <f t="shared" si="3"/>
        <v>4</v>
      </c>
      <c r="E46" s="43">
        <f t="shared" si="13"/>
        <v>100</v>
      </c>
      <c r="F46" s="43">
        <f>SUM(G46,H46,M46)</f>
        <v>26</v>
      </c>
      <c r="G46" s="44">
        <f t="shared" si="15"/>
        <v>0</v>
      </c>
      <c r="H46" s="44">
        <f>SUM(P46,T46,X46,AB46,AF46,AJ46)</f>
        <v>16</v>
      </c>
      <c r="I46" s="53"/>
      <c r="J46" s="53">
        <v>16</v>
      </c>
      <c r="K46" s="53"/>
      <c r="L46" s="53"/>
      <c r="M46" s="44">
        <f t="shared" si="19"/>
        <v>10</v>
      </c>
      <c r="N46" s="43">
        <f t="shared" si="20"/>
        <v>74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>
        <v>8</v>
      </c>
      <c r="AG46" s="46">
        <v>5</v>
      </c>
      <c r="AH46" s="46">
        <v>37</v>
      </c>
      <c r="AI46" s="46"/>
      <c r="AJ46" s="46">
        <v>8</v>
      </c>
      <c r="AK46" s="46">
        <v>5</v>
      </c>
      <c r="AL46" s="46">
        <v>37</v>
      </c>
      <c r="AM46" s="71"/>
      <c r="AN46" s="71"/>
      <c r="AO46" s="71"/>
      <c r="AP46" s="71"/>
      <c r="AQ46" s="71">
        <v>2</v>
      </c>
      <c r="AR46" s="71">
        <v>2</v>
      </c>
      <c r="AS46" s="46">
        <v>1</v>
      </c>
      <c r="AT46" s="46">
        <v>4</v>
      </c>
      <c r="AU46" s="46"/>
      <c r="AV46" s="46"/>
    </row>
    <row r="47" spans="1:48" s="8" customFormat="1" ht="34.5">
      <c r="A47" s="22" t="s">
        <v>100</v>
      </c>
      <c r="B47" s="24" t="s">
        <v>138</v>
      </c>
      <c r="C47" s="21" t="s">
        <v>118</v>
      </c>
      <c r="D47" s="67">
        <f t="shared" si="3"/>
        <v>2</v>
      </c>
      <c r="E47" s="43">
        <f t="shared" si="13"/>
        <v>50</v>
      </c>
      <c r="F47" s="43">
        <f>SUM(G47,H47,M47)</f>
        <v>26</v>
      </c>
      <c r="G47" s="44">
        <f t="shared" si="15"/>
        <v>0</v>
      </c>
      <c r="H47" s="44">
        <f t="shared" si="15"/>
        <v>16</v>
      </c>
      <c r="I47" s="53"/>
      <c r="J47" s="53">
        <v>16</v>
      </c>
      <c r="K47" s="53"/>
      <c r="L47" s="53"/>
      <c r="M47" s="44">
        <f t="shared" si="19"/>
        <v>10</v>
      </c>
      <c r="N47" s="43">
        <f t="shared" si="20"/>
        <v>24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16</v>
      </c>
      <c r="AG47" s="46">
        <v>10</v>
      </c>
      <c r="AH47" s="46">
        <v>24</v>
      </c>
      <c r="AI47" s="46"/>
      <c r="AJ47" s="46"/>
      <c r="AK47" s="46"/>
      <c r="AL47" s="46"/>
      <c r="AM47" s="71"/>
      <c r="AN47" s="71"/>
      <c r="AO47" s="71"/>
      <c r="AP47" s="71"/>
      <c r="AQ47" s="71">
        <v>2</v>
      </c>
      <c r="AR47" s="71"/>
      <c r="AS47" s="46">
        <v>1</v>
      </c>
      <c r="AT47" s="46">
        <v>2</v>
      </c>
      <c r="AU47" s="46"/>
      <c r="AV47" s="46"/>
    </row>
    <row r="48" spans="1:48" s="8" customFormat="1" ht="34.5">
      <c r="A48" s="22" t="s">
        <v>130</v>
      </c>
      <c r="B48" s="24" t="s">
        <v>211</v>
      </c>
      <c r="C48" s="21" t="s">
        <v>119</v>
      </c>
      <c r="D48" s="67">
        <f t="shared" si="3"/>
        <v>4</v>
      </c>
      <c r="E48" s="43">
        <f t="shared" si="13"/>
        <v>100</v>
      </c>
      <c r="F48" s="43">
        <f>SUM(G48,H48,M48)</f>
        <v>26</v>
      </c>
      <c r="G48" s="44">
        <f t="shared" si="15"/>
        <v>0</v>
      </c>
      <c r="H48" s="44">
        <f t="shared" si="15"/>
        <v>16</v>
      </c>
      <c r="I48" s="45"/>
      <c r="J48" s="45"/>
      <c r="K48" s="45">
        <v>16</v>
      </c>
      <c r="L48" s="45"/>
      <c r="M48" s="44">
        <f>SUM(Q48,U48,Y48,AC48,AG48,AK48)</f>
        <v>10</v>
      </c>
      <c r="N48" s="43">
        <f>SUM(R48,V48,Z48,AD48,AH48,AL48)</f>
        <v>74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>
        <v>16</v>
      </c>
      <c r="AK48" s="46">
        <v>10</v>
      </c>
      <c r="AL48" s="46">
        <v>74</v>
      </c>
      <c r="AM48" s="71"/>
      <c r="AN48" s="71"/>
      <c r="AO48" s="73"/>
      <c r="AP48" s="71"/>
      <c r="AQ48" s="71"/>
      <c r="AR48" s="71">
        <v>4</v>
      </c>
      <c r="AS48" s="46">
        <v>1</v>
      </c>
      <c r="AT48" s="46">
        <v>4</v>
      </c>
      <c r="AU48" s="46"/>
      <c r="AV48" s="46">
        <v>4</v>
      </c>
    </row>
    <row r="49" spans="1:48" s="8" customFormat="1" ht="34.5">
      <c r="A49" s="22" t="s">
        <v>139</v>
      </c>
      <c r="B49" s="24" t="s">
        <v>28</v>
      </c>
      <c r="C49" s="21" t="s">
        <v>142</v>
      </c>
      <c r="D49" s="67">
        <f t="shared" si="3"/>
        <v>24</v>
      </c>
      <c r="E49" s="43">
        <f>SUM(F49,N49)</f>
        <v>720</v>
      </c>
      <c r="F49" s="43">
        <f>SUM(G49:H49,M49)</f>
        <v>0</v>
      </c>
      <c r="G49" s="44">
        <f>SUM(O49,S49,W49,AA49,AE49,AI49)</f>
        <v>0</v>
      </c>
      <c r="H49" s="44">
        <f>SUM(P49,T49,X49,AB49,AF49,AJ49)</f>
        <v>0</v>
      </c>
      <c r="I49" s="45"/>
      <c r="J49" s="45"/>
      <c r="K49" s="45"/>
      <c r="L49" s="45"/>
      <c r="M49" s="44">
        <f>SUM(Q49,U49,Y49,AC49,AG49,AK49)</f>
        <v>0</v>
      </c>
      <c r="N49" s="43">
        <f>SUM(R49,V49,Z49,AD49,AH49,AL49)</f>
        <v>720</v>
      </c>
      <c r="O49" s="46"/>
      <c r="P49" s="46"/>
      <c r="Q49" s="46"/>
      <c r="R49" s="46"/>
      <c r="S49" s="46"/>
      <c r="T49" s="46"/>
      <c r="U49" s="46"/>
      <c r="V49" s="46">
        <v>180</v>
      </c>
      <c r="W49" s="46"/>
      <c r="X49" s="46"/>
      <c r="Y49" s="46"/>
      <c r="Z49" s="46">
        <v>120</v>
      </c>
      <c r="AA49" s="46"/>
      <c r="AB49" s="46"/>
      <c r="AC49" s="46"/>
      <c r="AD49" s="46">
        <v>180</v>
      </c>
      <c r="AE49" s="46"/>
      <c r="AF49" s="46"/>
      <c r="AG49" s="46"/>
      <c r="AH49" s="46">
        <v>120</v>
      </c>
      <c r="AI49" s="46"/>
      <c r="AJ49" s="46"/>
      <c r="AK49" s="46"/>
      <c r="AL49" s="46">
        <v>120</v>
      </c>
      <c r="AM49" s="71"/>
      <c r="AN49" s="71">
        <v>6</v>
      </c>
      <c r="AO49" s="71">
        <v>4</v>
      </c>
      <c r="AP49" s="71">
        <v>6</v>
      </c>
      <c r="AQ49" s="71">
        <v>4</v>
      </c>
      <c r="AR49" s="71">
        <v>4</v>
      </c>
      <c r="AS49" s="46">
        <v>0</v>
      </c>
      <c r="AT49" s="46">
        <v>24</v>
      </c>
      <c r="AU49" s="46"/>
      <c r="AV49" s="46">
        <v>24</v>
      </c>
    </row>
    <row r="50" spans="1:48" s="9" customFormat="1" ht="44.25">
      <c r="A50" s="49" t="s">
        <v>23</v>
      </c>
      <c r="B50" s="50" t="s">
        <v>126</v>
      </c>
      <c r="C50" s="51"/>
      <c r="D50" s="75">
        <f>SUM(D51:D56)</f>
        <v>40</v>
      </c>
      <c r="E50" s="40">
        <f>SUM(E51:E56)</f>
        <v>1000</v>
      </c>
      <c r="F50" s="40">
        <f aca="true" t="shared" si="21" ref="F50:AV50">SUM(F51:F56)</f>
        <v>312</v>
      </c>
      <c r="G50" s="40">
        <f t="shared" si="21"/>
        <v>0</v>
      </c>
      <c r="H50" s="40">
        <f t="shared" si="21"/>
        <v>152</v>
      </c>
      <c r="I50" s="40">
        <f t="shared" si="21"/>
        <v>0</v>
      </c>
      <c r="J50" s="40">
        <f t="shared" si="21"/>
        <v>152</v>
      </c>
      <c r="K50" s="40">
        <f t="shared" si="21"/>
        <v>0</v>
      </c>
      <c r="L50" s="40">
        <f t="shared" si="21"/>
        <v>0</v>
      </c>
      <c r="M50" s="40">
        <f t="shared" si="21"/>
        <v>160</v>
      </c>
      <c r="N50" s="40">
        <f t="shared" si="21"/>
        <v>688</v>
      </c>
      <c r="O50" s="40">
        <f t="shared" si="21"/>
        <v>0</v>
      </c>
      <c r="P50" s="40">
        <f t="shared" si="21"/>
        <v>0</v>
      </c>
      <c r="Q50" s="40">
        <f t="shared" si="21"/>
        <v>0</v>
      </c>
      <c r="R50" s="40">
        <f t="shared" si="21"/>
        <v>0</v>
      </c>
      <c r="S50" s="40">
        <f t="shared" si="21"/>
        <v>0</v>
      </c>
      <c r="T50" s="40">
        <f t="shared" si="21"/>
        <v>0</v>
      </c>
      <c r="U50" s="40">
        <f t="shared" si="21"/>
        <v>0</v>
      </c>
      <c r="V50" s="40">
        <f t="shared" si="21"/>
        <v>0</v>
      </c>
      <c r="W50" s="40">
        <f t="shared" si="21"/>
        <v>0</v>
      </c>
      <c r="X50" s="40">
        <f t="shared" si="21"/>
        <v>0</v>
      </c>
      <c r="Y50" s="40">
        <f t="shared" si="21"/>
        <v>0</v>
      </c>
      <c r="Z50" s="40">
        <f t="shared" si="21"/>
        <v>0</v>
      </c>
      <c r="AA50" s="40">
        <f t="shared" si="21"/>
        <v>0</v>
      </c>
      <c r="AB50" s="40">
        <f t="shared" si="21"/>
        <v>0</v>
      </c>
      <c r="AC50" s="40">
        <f t="shared" si="21"/>
        <v>0</v>
      </c>
      <c r="AD50" s="40">
        <f t="shared" si="21"/>
        <v>0</v>
      </c>
      <c r="AE50" s="40">
        <f t="shared" si="21"/>
        <v>0</v>
      </c>
      <c r="AF50" s="40">
        <f t="shared" si="21"/>
        <v>72</v>
      </c>
      <c r="AG50" s="40">
        <f t="shared" si="21"/>
        <v>75</v>
      </c>
      <c r="AH50" s="40">
        <f t="shared" si="21"/>
        <v>353</v>
      </c>
      <c r="AI50" s="40">
        <f t="shared" si="21"/>
        <v>0</v>
      </c>
      <c r="AJ50" s="40">
        <f t="shared" si="21"/>
        <v>80</v>
      </c>
      <c r="AK50" s="40">
        <f t="shared" si="21"/>
        <v>85</v>
      </c>
      <c r="AL50" s="40">
        <f t="shared" si="21"/>
        <v>335</v>
      </c>
      <c r="AM50" s="40">
        <f t="shared" si="21"/>
        <v>0</v>
      </c>
      <c r="AN50" s="40">
        <f t="shared" si="21"/>
        <v>0</v>
      </c>
      <c r="AO50" s="40">
        <f t="shared" si="21"/>
        <v>0</v>
      </c>
      <c r="AP50" s="40">
        <f t="shared" si="21"/>
        <v>0</v>
      </c>
      <c r="AQ50" s="40">
        <f t="shared" si="21"/>
        <v>20</v>
      </c>
      <c r="AR50" s="40">
        <f t="shared" si="21"/>
        <v>20</v>
      </c>
      <c r="AS50" s="40">
        <f t="shared" si="21"/>
        <v>12</v>
      </c>
      <c r="AT50" s="40">
        <f t="shared" si="21"/>
        <v>40</v>
      </c>
      <c r="AU50" s="40">
        <f t="shared" si="21"/>
        <v>0</v>
      </c>
      <c r="AV50" s="40">
        <f t="shared" si="21"/>
        <v>40</v>
      </c>
    </row>
    <row r="51" spans="1:48" s="8" customFormat="1" ht="34.5">
      <c r="A51" s="47" t="s">
        <v>5</v>
      </c>
      <c r="B51" s="24" t="s">
        <v>101</v>
      </c>
      <c r="C51" s="21" t="s">
        <v>118</v>
      </c>
      <c r="D51" s="67">
        <f t="shared" si="3"/>
        <v>6</v>
      </c>
      <c r="E51" s="43">
        <f aca="true" t="shared" si="22" ref="E51:E56">SUM(F51,N51)</f>
        <v>150</v>
      </c>
      <c r="F51" s="43">
        <f aca="true" t="shared" si="23" ref="F51:F56">SUM(G51:H51,M51)</f>
        <v>49</v>
      </c>
      <c r="G51" s="44">
        <f aca="true" t="shared" si="24" ref="G51:G56">SUM(O51,S51,W51,AA51,AE51,AI51)</f>
        <v>0</v>
      </c>
      <c r="H51" s="44">
        <f aca="true" t="shared" si="25" ref="H51:H56">SUM(P51,T51,X51,AB51,AF51,AJ51)</f>
        <v>24</v>
      </c>
      <c r="I51" s="45"/>
      <c r="J51" s="53">
        <v>24</v>
      </c>
      <c r="K51" s="45"/>
      <c r="L51" s="45"/>
      <c r="M51" s="44">
        <f aca="true" t="shared" si="26" ref="M51:N56">SUM(Q51,U51,Y51,AC51,AG51,AK51)</f>
        <v>25</v>
      </c>
      <c r="N51" s="43">
        <f t="shared" si="26"/>
        <v>101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>
        <v>24</v>
      </c>
      <c r="AG51" s="46">
        <v>25</v>
      </c>
      <c r="AH51" s="46">
        <v>101</v>
      </c>
      <c r="AI51" s="46"/>
      <c r="AJ51" s="46"/>
      <c r="AK51" s="46"/>
      <c r="AL51" s="46"/>
      <c r="AM51" s="71"/>
      <c r="AN51" s="71"/>
      <c r="AO51" s="71"/>
      <c r="AP51" s="71"/>
      <c r="AQ51" s="71">
        <v>6</v>
      </c>
      <c r="AR51" s="71"/>
      <c r="AS51" s="46">
        <v>2</v>
      </c>
      <c r="AT51" s="46">
        <v>6</v>
      </c>
      <c r="AU51" s="46"/>
      <c r="AV51" s="46">
        <v>6</v>
      </c>
    </row>
    <row r="52" spans="1:48" s="8" customFormat="1" ht="34.5">
      <c r="A52" s="47" t="s">
        <v>4</v>
      </c>
      <c r="B52" s="24" t="s">
        <v>102</v>
      </c>
      <c r="C52" s="21" t="s">
        <v>118</v>
      </c>
      <c r="D52" s="67">
        <f t="shared" si="3"/>
        <v>7</v>
      </c>
      <c r="E52" s="43">
        <f t="shared" si="22"/>
        <v>175</v>
      </c>
      <c r="F52" s="43">
        <f t="shared" si="23"/>
        <v>49</v>
      </c>
      <c r="G52" s="44">
        <f t="shared" si="24"/>
        <v>0</v>
      </c>
      <c r="H52" s="44">
        <f t="shared" si="25"/>
        <v>24</v>
      </c>
      <c r="I52" s="45"/>
      <c r="J52" s="53">
        <v>24</v>
      </c>
      <c r="K52" s="45"/>
      <c r="L52" s="45"/>
      <c r="M52" s="44">
        <f t="shared" si="26"/>
        <v>25</v>
      </c>
      <c r="N52" s="43">
        <f t="shared" si="26"/>
        <v>126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>
        <v>24</v>
      </c>
      <c r="AG52" s="46">
        <v>25</v>
      </c>
      <c r="AH52" s="46">
        <v>126</v>
      </c>
      <c r="AI52" s="46"/>
      <c r="AJ52" s="46"/>
      <c r="AK52" s="46"/>
      <c r="AL52" s="46"/>
      <c r="AM52" s="71"/>
      <c r="AN52" s="71"/>
      <c r="AO52" s="71"/>
      <c r="AP52" s="71"/>
      <c r="AQ52" s="71">
        <v>7</v>
      </c>
      <c r="AR52" s="71"/>
      <c r="AS52" s="46">
        <v>2</v>
      </c>
      <c r="AT52" s="46">
        <v>7</v>
      </c>
      <c r="AU52" s="46"/>
      <c r="AV52" s="46">
        <v>7</v>
      </c>
    </row>
    <row r="53" spans="1:48" s="8" customFormat="1" ht="34.5">
      <c r="A53" s="47" t="s">
        <v>3</v>
      </c>
      <c r="B53" s="24" t="s">
        <v>103</v>
      </c>
      <c r="C53" s="21" t="s">
        <v>119</v>
      </c>
      <c r="D53" s="67">
        <f t="shared" si="3"/>
        <v>7</v>
      </c>
      <c r="E53" s="43">
        <f t="shared" si="22"/>
        <v>175</v>
      </c>
      <c r="F53" s="43">
        <f t="shared" si="23"/>
        <v>60</v>
      </c>
      <c r="G53" s="44">
        <f t="shared" si="24"/>
        <v>0</v>
      </c>
      <c r="H53" s="44">
        <f t="shared" si="25"/>
        <v>30</v>
      </c>
      <c r="I53" s="45"/>
      <c r="J53" s="53">
        <v>30</v>
      </c>
      <c r="K53" s="45"/>
      <c r="L53" s="45"/>
      <c r="M53" s="44">
        <f t="shared" si="26"/>
        <v>30</v>
      </c>
      <c r="N53" s="43">
        <f t="shared" si="26"/>
        <v>115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>
        <v>30</v>
      </c>
      <c r="AK53" s="46">
        <v>30</v>
      </c>
      <c r="AL53" s="46">
        <v>115</v>
      </c>
      <c r="AM53" s="71"/>
      <c r="AN53" s="71"/>
      <c r="AO53" s="71"/>
      <c r="AP53" s="71"/>
      <c r="AQ53" s="71"/>
      <c r="AR53" s="71">
        <v>7</v>
      </c>
      <c r="AS53" s="46">
        <v>2</v>
      </c>
      <c r="AT53" s="46">
        <v>7</v>
      </c>
      <c r="AU53" s="46"/>
      <c r="AV53" s="46">
        <v>7</v>
      </c>
    </row>
    <row r="54" spans="1:48" s="8" customFormat="1" ht="34.5">
      <c r="A54" s="47" t="s">
        <v>2</v>
      </c>
      <c r="B54" s="24" t="s">
        <v>104</v>
      </c>
      <c r="C54" s="21" t="s">
        <v>118</v>
      </c>
      <c r="D54" s="67">
        <f t="shared" si="3"/>
        <v>7</v>
      </c>
      <c r="E54" s="43">
        <f t="shared" si="22"/>
        <v>175</v>
      </c>
      <c r="F54" s="43">
        <f t="shared" si="23"/>
        <v>49</v>
      </c>
      <c r="G54" s="44">
        <f t="shared" si="24"/>
        <v>0</v>
      </c>
      <c r="H54" s="44">
        <f t="shared" si="25"/>
        <v>24</v>
      </c>
      <c r="I54" s="45"/>
      <c r="J54" s="53">
        <v>24</v>
      </c>
      <c r="K54" s="45"/>
      <c r="L54" s="45"/>
      <c r="M54" s="44">
        <f t="shared" si="26"/>
        <v>25</v>
      </c>
      <c r="N54" s="43">
        <f t="shared" si="26"/>
        <v>126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>
        <v>24</v>
      </c>
      <c r="AG54" s="46">
        <v>25</v>
      </c>
      <c r="AH54" s="46">
        <v>126</v>
      </c>
      <c r="AI54" s="46"/>
      <c r="AJ54" s="46"/>
      <c r="AK54" s="46"/>
      <c r="AL54" s="46"/>
      <c r="AM54" s="71"/>
      <c r="AN54" s="71"/>
      <c r="AO54" s="71"/>
      <c r="AP54" s="71"/>
      <c r="AQ54" s="71">
        <v>7</v>
      </c>
      <c r="AR54" s="71"/>
      <c r="AS54" s="46">
        <v>2</v>
      </c>
      <c r="AT54" s="46">
        <v>7</v>
      </c>
      <c r="AU54" s="46"/>
      <c r="AV54" s="46">
        <v>7</v>
      </c>
    </row>
    <row r="55" spans="1:48" s="8" customFormat="1" ht="34.5">
      <c r="A55" s="47" t="s">
        <v>1</v>
      </c>
      <c r="B55" s="24" t="s">
        <v>105</v>
      </c>
      <c r="C55" s="21" t="s">
        <v>119</v>
      </c>
      <c r="D55" s="67">
        <f t="shared" si="3"/>
        <v>7</v>
      </c>
      <c r="E55" s="43">
        <f t="shared" si="22"/>
        <v>175</v>
      </c>
      <c r="F55" s="43">
        <f t="shared" si="23"/>
        <v>60</v>
      </c>
      <c r="G55" s="44">
        <f t="shared" si="24"/>
        <v>0</v>
      </c>
      <c r="H55" s="44">
        <f t="shared" si="25"/>
        <v>30</v>
      </c>
      <c r="I55" s="45"/>
      <c r="J55" s="53">
        <v>30</v>
      </c>
      <c r="K55" s="45"/>
      <c r="L55" s="45"/>
      <c r="M55" s="44">
        <f t="shared" si="26"/>
        <v>30</v>
      </c>
      <c r="N55" s="43">
        <f t="shared" si="26"/>
        <v>115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>
        <v>30</v>
      </c>
      <c r="AK55" s="46">
        <v>30</v>
      </c>
      <c r="AL55" s="46">
        <v>115</v>
      </c>
      <c r="AM55" s="71"/>
      <c r="AN55" s="71"/>
      <c r="AO55" s="71"/>
      <c r="AP55" s="71"/>
      <c r="AQ55" s="71"/>
      <c r="AR55" s="71">
        <v>7</v>
      </c>
      <c r="AS55" s="46">
        <v>2</v>
      </c>
      <c r="AT55" s="46">
        <v>7</v>
      </c>
      <c r="AU55" s="46"/>
      <c r="AV55" s="46">
        <v>7</v>
      </c>
    </row>
    <row r="56" spans="1:48" s="8" customFormat="1" ht="34.5">
      <c r="A56" s="47" t="s">
        <v>0</v>
      </c>
      <c r="B56" s="24" t="s">
        <v>106</v>
      </c>
      <c r="C56" s="21" t="s">
        <v>119</v>
      </c>
      <c r="D56" s="67">
        <f t="shared" si="3"/>
        <v>6</v>
      </c>
      <c r="E56" s="43">
        <f t="shared" si="22"/>
        <v>150</v>
      </c>
      <c r="F56" s="43">
        <f t="shared" si="23"/>
        <v>45</v>
      </c>
      <c r="G56" s="44">
        <f t="shared" si="24"/>
        <v>0</v>
      </c>
      <c r="H56" s="44">
        <f t="shared" si="25"/>
        <v>20</v>
      </c>
      <c r="I56" s="45"/>
      <c r="J56" s="53">
        <v>20</v>
      </c>
      <c r="K56" s="45"/>
      <c r="L56" s="45"/>
      <c r="M56" s="44">
        <f t="shared" si="26"/>
        <v>25</v>
      </c>
      <c r="N56" s="43">
        <f t="shared" si="26"/>
        <v>105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>
        <v>20</v>
      </c>
      <c r="AK56" s="46">
        <v>25</v>
      </c>
      <c r="AL56" s="46">
        <v>105</v>
      </c>
      <c r="AM56" s="71"/>
      <c r="AN56" s="71"/>
      <c r="AO56" s="71"/>
      <c r="AP56" s="71"/>
      <c r="AQ56" s="71"/>
      <c r="AR56" s="71">
        <v>6</v>
      </c>
      <c r="AS56" s="46">
        <v>2</v>
      </c>
      <c r="AT56" s="46">
        <v>6</v>
      </c>
      <c r="AU56" s="46"/>
      <c r="AV56" s="46">
        <v>6</v>
      </c>
    </row>
    <row r="57" spans="1:48" s="9" customFormat="1" ht="44.25">
      <c r="A57" s="49" t="s">
        <v>24</v>
      </c>
      <c r="B57" s="50" t="s">
        <v>107</v>
      </c>
      <c r="C57" s="51"/>
      <c r="D57" s="75">
        <f>SUM(D58:D63)</f>
        <v>40</v>
      </c>
      <c r="E57" s="57">
        <f>SUM(E58:E63)</f>
        <v>1000</v>
      </c>
      <c r="F57" s="40">
        <f aca="true" t="shared" si="27" ref="F57:AV57">SUM(F58:F63)</f>
        <v>312</v>
      </c>
      <c r="G57" s="40">
        <f t="shared" si="27"/>
        <v>0</v>
      </c>
      <c r="H57" s="40">
        <f t="shared" si="27"/>
        <v>152</v>
      </c>
      <c r="I57" s="40">
        <f t="shared" si="27"/>
        <v>0</v>
      </c>
      <c r="J57" s="40">
        <f t="shared" si="27"/>
        <v>152</v>
      </c>
      <c r="K57" s="40">
        <f t="shared" si="27"/>
        <v>0</v>
      </c>
      <c r="L57" s="40">
        <f t="shared" si="27"/>
        <v>0</v>
      </c>
      <c r="M57" s="40">
        <f t="shared" si="27"/>
        <v>160</v>
      </c>
      <c r="N57" s="40">
        <f t="shared" si="27"/>
        <v>688</v>
      </c>
      <c r="O57" s="40">
        <f t="shared" si="27"/>
        <v>0</v>
      </c>
      <c r="P57" s="40">
        <f t="shared" si="27"/>
        <v>0</v>
      </c>
      <c r="Q57" s="40">
        <f t="shared" si="27"/>
        <v>0</v>
      </c>
      <c r="R57" s="40">
        <f t="shared" si="27"/>
        <v>0</v>
      </c>
      <c r="S57" s="40">
        <f t="shared" si="27"/>
        <v>0</v>
      </c>
      <c r="T57" s="40">
        <f t="shared" si="27"/>
        <v>0</v>
      </c>
      <c r="U57" s="40">
        <f t="shared" si="27"/>
        <v>0</v>
      </c>
      <c r="V57" s="40">
        <f t="shared" si="27"/>
        <v>0</v>
      </c>
      <c r="W57" s="40">
        <f t="shared" si="27"/>
        <v>0</v>
      </c>
      <c r="X57" s="40">
        <f t="shared" si="27"/>
        <v>0</v>
      </c>
      <c r="Y57" s="40">
        <f t="shared" si="27"/>
        <v>0</v>
      </c>
      <c r="Z57" s="40">
        <f t="shared" si="27"/>
        <v>0</v>
      </c>
      <c r="AA57" s="40">
        <f t="shared" si="27"/>
        <v>0</v>
      </c>
      <c r="AB57" s="40">
        <f t="shared" si="27"/>
        <v>0</v>
      </c>
      <c r="AC57" s="40">
        <f t="shared" si="27"/>
        <v>0</v>
      </c>
      <c r="AD57" s="40">
        <f t="shared" si="27"/>
        <v>0</v>
      </c>
      <c r="AE57" s="40">
        <f t="shared" si="27"/>
        <v>0</v>
      </c>
      <c r="AF57" s="40">
        <f t="shared" si="27"/>
        <v>72</v>
      </c>
      <c r="AG57" s="40">
        <f t="shared" si="27"/>
        <v>75</v>
      </c>
      <c r="AH57" s="40">
        <f t="shared" si="27"/>
        <v>353</v>
      </c>
      <c r="AI57" s="40">
        <f t="shared" si="27"/>
        <v>0</v>
      </c>
      <c r="AJ57" s="40">
        <f t="shared" si="27"/>
        <v>80</v>
      </c>
      <c r="AK57" s="40">
        <f t="shared" si="27"/>
        <v>85</v>
      </c>
      <c r="AL57" s="40">
        <f t="shared" si="27"/>
        <v>335</v>
      </c>
      <c r="AM57" s="40">
        <f t="shared" si="27"/>
        <v>0</v>
      </c>
      <c r="AN57" s="40">
        <f t="shared" si="27"/>
        <v>0</v>
      </c>
      <c r="AO57" s="40">
        <f t="shared" si="27"/>
        <v>0</v>
      </c>
      <c r="AP57" s="40">
        <f t="shared" si="27"/>
        <v>0</v>
      </c>
      <c r="AQ57" s="40">
        <f t="shared" si="27"/>
        <v>20</v>
      </c>
      <c r="AR57" s="40">
        <f t="shared" si="27"/>
        <v>20</v>
      </c>
      <c r="AS57" s="40">
        <f t="shared" si="27"/>
        <v>12</v>
      </c>
      <c r="AT57" s="40">
        <f t="shared" si="27"/>
        <v>40</v>
      </c>
      <c r="AU57" s="40">
        <f t="shared" si="27"/>
        <v>0</v>
      </c>
      <c r="AV57" s="40">
        <f t="shared" si="27"/>
        <v>40</v>
      </c>
    </row>
    <row r="58" spans="1:48" s="8" customFormat="1" ht="34.5">
      <c r="A58" s="47" t="s">
        <v>5</v>
      </c>
      <c r="B58" s="24" t="s">
        <v>108</v>
      </c>
      <c r="C58" s="21" t="s">
        <v>118</v>
      </c>
      <c r="D58" s="67">
        <f t="shared" si="3"/>
        <v>6</v>
      </c>
      <c r="E58" s="43">
        <f aca="true" t="shared" si="28" ref="E58:E63">SUM(F58,N58)</f>
        <v>150</v>
      </c>
      <c r="F58" s="43">
        <f aca="true" t="shared" si="29" ref="F58:F63">SUM(G58:H58,M58)</f>
        <v>49</v>
      </c>
      <c r="G58" s="44">
        <f aca="true" t="shared" si="30" ref="G58:H63">SUM(O58,S58,W58,AA58,AE58,AI58)</f>
        <v>0</v>
      </c>
      <c r="H58" s="44">
        <f t="shared" si="30"/>
        <v>24</v>
      </c>
      <c r="I58" s="45"/>
      <c r="J58" s="53">
        <v>24</v>
      </c>
      <c r="K58" s="45"/>
      <c r="L58" s="45"/>
      <c r="M58" s="44">
        <f aca="true" t="shared" si="31" ref="M58:M63">SUM(Q58,U58,Y58,AC58,AG58,AK58)</f>
        <v>25</v>
      </c>
      <c r="N58" s="43">
        <f aca="true" t="shared" si="32" ref="N58:N63">SUM(R58,V58,Z58,AD58,AH58,AL58)</f>
        <v>101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>
        <v>24</v>
      </c>
      <c r="AG58" s="46">
        <v>25</v>
      </c>
      <c r="AH58" s="46">
        <v>101</v>
      </c>
      <c r="AI58" s="46"/>
      <c r="AJ58" s="46"/>
      <c r="AK58" s="46"/>
      <c r="AL58" s="46"/>
      <c r="AM58" s="71"/>
      <c r="AN58" s="71"/>
      <c r="AO58" s="71"/>
      <c r="AP58" s="71"/>
      <c r="AQ58" s="71">
        <v>6</v>
      </c>
      <c r="AR58" s="71"/>
      <c r="AS58" s="46">
        <v>2</v>
      </c>
      <c r="AT58" s="46">
        <v>6</v>
      </c>
      <c r="AU58" s="46"/>
      <c r="AV58" s="46">
        <v>6</v>
      </c>
    </row>
    <row r="59" spans="1:48" s="8" customFormat="1" ht="34.5">
      <c r="A59" s="47" t="s">
        <v>4</v>
      </c>
      <c r="B59" s="24" t="s">
        <v>109</v>
      </c>
      <c r="C59" s="21" t="s">
        <v>118</v>
      </c>
      <c r="D59" s="67">
        <f t="shared" si="3"/>
        <v>7</v>
      </c>
      <c r="E59" s="43">
        <f t="shared" si="28"/>
        <v>175</v>
      </c>
      <c r="F59" s="43">
        <f t="shared" si="29"/>
        <v>49</v>
      </c>
      <c r="G59" s="44">
        <f t="shared" si="30"/>
        <v>0</v>
      </c>
      <c r="H59" s="44">
        <f t="shared" si="30"/>
        <v>24</v>
      </c>
      <c r="I59" s="45"/>
      <c r="J59" s="53">
        <v>24</v>
      </c>
      <c r="K59" s="45"/>
      <c r="L59" s="45"/>
      <c r="M59" s="44">
        <f t="shared" si="31"/>
        <v>25</v>
      </c>
      <c r="N59" s="43">
        <f t="shared" si="32"/>
        <v>126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>
        <v>24</v>
      </c>
      <c r="AG59" s="46">
        <v>25</v>
      </c>
      <c r="AH59" s="46">
        <v>126</v>
      </c>
      <c r="AI59" s="46"/>
      <c r="AJ59" s="46"/>
      <c r="AK59" s="46"/>
      <c r="AL59" s="46"/>
      <c r="AM59" s="71"/>
      <c r="AN59" s="71"/>
      <c r="AO59" s="71"/>
      <c r="AP59" s="71"/>
      <c r="AQ59" s="71">
        <v>7</v>
      </c>
      <c r="AR59" s="71"/>
      <c r="AS59" s="46">
        <v>2</v>
      </c>
      <c r="AT59" s="46">
        <v>7</v>
      </c>
      <c r="AU59" s="46"/>
      <c r="AV59" s="46">
        <v>7</v>
      </c>
    </row>
    <row r="60" spans="1:48" s="8" customFormat="1" ht="34.5">
      <c r="A60" s="47" t="s">
        <v>3</v>
      </c>
      <c r="B60" s="24" t="s">
        <v>110</v>
      </c>
      <c r="C60" s="21" t="s">
        <v>119</v>
      </c>
      <c r="D60" s="67">
        <f t="shared" si="3"/>
        <v>7</v>
      </c>
      <c r="E60" s="43">
        <f t="shared" si="28"/>
        <v>175</v>
      </c>
      <c r="F60" s="43">
        <f t="shared" si="29"/>
        <v>60</v>
      </c>
      <c r="G60" s="44">
        <f t="shared" si="30"/>
        <v>0</v>
      </c>
      <c r="H60" s="44">
        <f t="shared" si="30"/>
        <v>30</v>
      </c>
      <c r="I60" s="45"/>
      <c r="J60" s="53">
        <v>30</v>
      </c>
      <c r="K60" s="45"/>
      <c r="L60" s="45"/>
      <c r="M60" s="44">
        <f t="shared" si="31"/>
        <v>30</v>
      </c>
      <c r="N60" s="43">
        <f t="shared" si="32"/>
        <v>115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>
        <v>30</v>
      </c>
      <c r="AK60" s="46">
        <v>30</v>
      </c>
      <c r="AL60" s="46">
        <v>115</v>
      </c>
      <c r="AM60" s="71"/>
      <c r="AN60" s="71"/>
      <c r="AO60" s="71"/>
      <c r="AP60" s="71"/>
      <c r="AQ60" s="71"/>
      <c r="AR60" s="71">
        <v>7</v>
      </c>
      <c r="AS60" s="46">
        <v>2</v>
      </c>
      <c r="AT60" s="46">
        <v>7</v>
      </c>
      <c r="AU60" s="46"/>
      <c r="AV60" s="46">
        <v>7</v>
      </c>
    </row>
    <row r="61" spans="1:48" s="8" customFormat="1" ht="34.5">
      <c r="A61" s="47" t="s">
        <v>2</v>
      </c>
      <c r="B61" s="24" t="s">
        <v>111</v>
      </c>
      <c r="C61" s="21" t="s">
        <v>118</v>
      </c>
      <c r="D61" s="67">
        <f t="shared" si="3"/>
        <v>7</v>
      </c>
      <c r="E61" s="43">
        <f t="shared" si="28"/>
        <v>175</v>
      </c>
      <c r="F61" s="43">
        <f t="shared" si="29"/>
        <v>49</v>
      </c>
      <c r="G61" s="44">
        <f t="shared" si="30"/>
        <v>0</v>
      </c>
      <c r="H61" s="44">
        <f t="shared" si="30"/>
        <v>24</v>
      </c>
      <c r="I61" s="45"/>
      <c r="J61" s="53">
        <v>24</v>
      </c>
      <c r="K61" s="45"/>
      <c r="L61" s="45"/>
      <c r="M61" s="44">
        <f t="shared" si="31"/>
        <v>25</v>
      </c>
      <c r="N61" s="43">
        <f t="shared" si="32"/>
        <v>126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>
        <v>24</v>
      </c>
      <c r="AG61" s="46">
        <v>25</v>
      </c>
      <c r="AH61" s="46">
        <v>126</v>
      </c>
      <c r="AI61" s="46"/>
      <c r="AJ61" s="46"/>
      <c r="AK61" s="46"/>
      <c r="AL61" s="46"/>
      <c r="AM61" s="71"/>
      <c r="AN61" s="71"/>
      <c r="AO61" s="71"/>
      <c r="AP61" s="71"/>
      <c r="AQ61" s="71">
        <v>7</v>
      </c>
      <c r="AR61" s="71"/>
      <c r="AS61" s="46">
        <v>2</v>
      </c>
      <c r="AT61" s="46">
        <v>7</v>
      </c>
      <c r="AU61" s="46"/>
      <c r="AV61" s="46">
        <v>7</v>
      </c>
    </row>
    <row r="62" spans="1:48" s="8" customFormat="1" ht="34.5">
      <c r="A62" s="47" t="s">
        <v>1</v>
      </c>
      <c r="B62" s="24" t="s">
        <v>112</v>
      </c>
      <c r="C62" s="21" t="s">
        <v>119</v>
      </c>
      <c r="D62" s="67">
        <f t="shared" si="3"/>
        <v>7</v>
      </c>
      <c r="E62" s="43">
        <f t="shared" si="28"/>
        <v>175</v>
      </c>
      <c r="F62" s="43">
        <f t="shared" si="29"/>
        <v>60</v>
      </c>
      <c r="G62" s="44">
        <f t="shared" si="30"/>
        <v>0</v>
      </c>
      <c r="H62" s="44">
        <f t="shared" si="30"/>
        <v>30</v>
      </c>
      <c r="I62" s="45"/>
      <c r="J62" s="53">
        <v>30</v>
      </c>
      <c r="K62" s="45"/>
      <c r="L62" s="45"/>
      <c r="M62" s="44">
        <f t="shared" si="31"/>
        <v>30</v>
      </c>
      <c r="N62" s="43">
        <f t="shared" si="32"/>
        <v>115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>
        <v>30</v>
      </c>
      <c r="AK62" s="46">
        <v>30</v>
      </c>
      <c r="AL62" s="46">
        <v>115</v>
      </c>
      <c r="AM62" s="71"/>
      <c r="AN62" s="71"/>
      <c r="AO62" s="71"/>
      <c r="AP62" s="71"/>
      <c r="AQ62" s="71"/>
      <c r="AR62" s="71">
        <v>7</v>
      </c>
      <c r="AS62" s="46">
        <v>2</v>
      </c>
      <c r="AT62" s="46">
        <v>7</v>
      </c>
      <c r="AU62" s="46"/>
      <c r="AV62" s="46">
        <v>7</v>
      </c>
    </row>
    <row r="63" spans="1:48" s="8" customFormat="1" ht="34.5">
      <c r="A63" s="47" t="s">
        <v>0</v>
      </c>
      <c r="B63" s="24" t="s">
        <v>113</v>
      </c>
      <c r="C63" s="21" t="s">
        <v>119</v>
      </c>
      <c r="D63" s="67">
        <f t="shared" si="3"/>
        <v>6</v>
      </c>
      <c r="E63" s="43">
        <f t="shared" si="28"/>
        <v>150</v>
      </c>
      <c r="F63" s="43">
        <f t="shared" si="29"/>
        <v>45</v>
      </c>
      <c r="G63" s="44">
        <f t="shared" si="30"/>
        <v>0</v>
      </c>
      <c r="H63" s="44">
        <f t="shared" si="30"/>
        <v>20</v>
      </c>
      <c r="I63" s="45"/>
      <c r="J63" s="53">
        <v>20</v>
      </c>
      <c r="K63" s="45"/>
      <c r="L63" s="45"/>
      <c r="M63" s="44">
        <f t="shared" si="31"/>
        <v>25</v>
      </c>
      <c r="N63" s="43">
        <f t="shared" si="32"/>
        <v>105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>
        <v>20</v>
      </c>
      <c r="AK63" s="46">
        <v>25</v>
      </c>
      <c r="AL63" s="46">
        <v>105</v>
      </c>
      <c r="AM63" s="71"/>
      <c r="AN63" s="71"/>
      <c r="AO63" s="71"/>
      <c r="AP63" s="71"/>
      <c r="AQ63" s="71"/>
      <c r="AR63" s="71">
        <v>6</v>
      </c>
      <c r="AS63" s="46">
        <v>2</v>
      </c>
      <c r="AT63" s="46">
        <v>6</v>
      </c>
      <c r="AU63" s="46"/>
      <c r="AV63" s="46">
        <v>6</v>
      </c>
    </row>
    <row r="64" spans="1:48" s="8" customFormat="1" ht="34.5">
      <c r="A64" s="171" t="s">
        <v>127</v>
      </c>
      <c r="B64" s="172"/>
      <c r="C64" s="173"/>
      <c r="D64" s="62"/>
      <c r="E64" s="164">
        <f aca="true" t="shared" si="33" ref="E64:AV64">SUM(E8,E15,E25,E50)</f>
        <v>4730</v>
      </c>
      <c r="F64" s="164">
        <f t="shared" si="33"/>
        <v>1365</v>
      </c>
      <c r="G64" s="164">
        <f t="shared" si="33"/>
        <v>201</v>
      </c>
      <c r="H64" s="164">
        <f t="shared" si="33"/>
        <v>679</v>
      </c>
      <c r="I64" s="164">
        <f t="shared" si="33"/>
        <v>88</v>
      </c>
      <c r="J64" s="164">
        <f t="shared" si="33"/>
        <v>575</v>
      </c>
      <c r="K64" s="164">
        <f t="shared" si="33"/>
        <v>16</v>
      </c>
      <c r="L64" s="164">
        <f t="shared" si="33"/>
        <v>0</v>
      </c>
      <c r="M64" s="164">
        <f t="shared" si="33"/>
        <v>485</v>
      </c>
      <c r="N64" s="164">
        <f t="shared" si="33"/>
        <v>3365</v>
      </c>
      <c r="O64" s="43">
        <f t="shared" si="33"/>
        <v>62</v>
      </c>
      <c r="P64" s="43">
        <f t="shared" si="33"/>
        <v>118</v>
      </c>
      <c r="Q64" s="43">
        <f t="shared" si="33"/>
        <v>80</v>
      </c>
      <c r="R64" s="43">
        <f t="shared" si="33"/>
        <v>525</v>
      </c>
      <c r="S64" s="43">
        <f t="shared" si="33"/>
        <v>43</v>
      </c>
      <c r="T64" s="43">
        <f t="shared" si="33"/>
        <v>141</v>
      </c>
      <c r="U64" s="43">
        <f t="shared" si="33"/>
        <v>50</v>
      </c>
      <c r="V64" s="43">
        <f t="shared" si="33"/>
        <v>581</v>
      </c>
      <c r="W64" s="43">
        <f t="shared" si="33"/>
        <v>44</v>
      </c>
      <c r="X64" s="43">
        <f t="shared" si="33"/>
        <v>110</v>
      </c>
      <c r="Y64" s="43">
        <f t="shared" si="33"/>
        <v>80</v>
      </c>
      <c r="Z64" s="43">
        <f t="shared" si="33"/>
        <v>556</v>
      </c>
      <c r="AA64" s="43">
        <f t="shared" si="33"/>
        <v>44</v>
      </c>
      <c r="AB64" s="43">
        <f t="shared" si="33"/>
        <v>102</v>
      </c>
      <c r="AC64" s="43">
        <f t="shared" si="33"/>
        <v>70</v>
      </c>
      <c r="AD64" s="43">
        <f t="shared" si="33"/>
        <v>584</v>
      </c>
      <c r="AE64" s="43">
        <f t="shared" si="33"/>
        <v>8</v>
      </c>
      <c r="AF64" s="43">
        <f t="shared" si="33"/>
        <v>104</v>
      </c>
      <c r="AG64" s="43">
        <f t="shared" si="33"/>
        <v>105</v>
      </c>
      <c r="AH64" s="43">
        <f t="shared" si="33"/>
        <v>553</v>
      </c>
      <c r="AI64" s="43">
        <f t="shared" si="33"/>
        <v>0</v>
      </c>
      <c r="AJ64" s="43">
        <f t="shared" si="33"/>
        <v>104</v>
      </c>
      <c r="AK64" s="43">
        <f t="shared" si="33"/>
        <v>100</v>
      </c>
      <c r="AL64" s="43">
        <f t="shared" si="33"/>
        <v>566</v>
      </c>
      <c r="AM64" s="43">
        <f t="shared" si="33"/>
        <v>30</v>
      </c>
      <c r="AN64" s="43">
        <f t="shared" si="33"/>
        <v>30</v>
      </c>
      <c r="AO64" s="43">
        <f t="shared" si="33"/>
        <v>30</v>
      </c>
      <c r="AP64" s="43">
        <f t="shared" si="33"/>
        <v>30</v>
      </c>
      <c r="AQ64" s="43">
        <f t="shared" si="33"/>
        <v>30</v>
      </c>
      <c r="AR64" s="43">
        <f t="shared" si="33"/>
        <v>30</v>
      </c>
      <c r="AS64" s="164">
        <f t="shared" si="33"/>
        <v>58</v>
      </c>
      <c r="AT64" s="164">
        <f t="shared" si="33"/>
        <v>156</v>
      </c>
      <c r="AU64" s="164">
        <f t="shared" si="33"/>
        <v>8</v>
      </c>
      <c r="AV64" s="164">
        <f t="shared" si="33"/>
        <v>68</v>
      </c>
    </row>
    <row r="65" spans="1:48" s="8" customFormat="1" ht="34.5">
      <c r="A65" s="174"/>
      <c r="B65" s="175"/>
      <c r="C65" s="176"/>
      <c r="D65" s="63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>
        <f>SUM(O64:R64)</f>
        <v>785</v>
      </c>
      <c r="P65" s="164"/>
      <c r="Q65" s="164"/>
      <c r="R65" s="164"/>
      <c r="S65" s="164">
        <f>SUM(S64:V64)</f>
        <v>815</v>
      </c>
      <c r="T65" s="164"/>
      <c r="U65" s="164"/>
      <c r="V65" s="164"/>
      <c r="W65" s="164">
        <f>SUM(W64:Z64)</f>
        <v>790</v>
      </c>
      <c r="X65" s="164"/>
      <c r="Y65" s="164"/>
      <c r="Z65" s="164"/>
      <c r="AA65" s="164">
        <f>SUM(AA64:AD64)</f>
        <v>800</v>
      </c>
      <c r="AB65" s="164"/>
      <c r="AC65" s="164"/>
      <c r="AD65" s="164"/>
      <c r="AE65" s="164">
        <f>SUM(AE64:AH64)</f>
        <v>770</v>
      </c>
      <c r="AF65" s="164"/>
      <c r="AG65" s="164"/>
      <c r="AH65" s="164"/>
      <c r="AI65" s="164">
        <f>SUM(AI64:AL64)</f>
        <v>770</v>
      </c>
      <c r="AJ65" s="164"/>
      <c r="AK65" s="164"/>
      <c r="AL65" s="164"/>
      <c r="AM65" s="164">
        <f>SUM(AM64:AR64)</f>
        <v>180</v>
      </c>
      <c r="AN65" s="164"/>
      <c r="AO65" s="164"/>
      <c r="AP65" s="164"/>
      <c r="AQ65" s="164"/>
      <c r="AR65" s="164"/>
      <c r="AS65" s="164"/>
      <c r="AT65" s="164"/>
      <c r="AU65" s="164"/>
      <c r="AV65" s="164"/>
    </row>
    <row r="66" spans="1:48" s="8" customFormat="1" ht="34.5">
      <c r="A66" s="165" t="s">
        <v>125</v>
      </c>
      <c r="B66" s="166"/>
      <c r="C66" s="167"/>
      <c r="D66" s="60"/>
      <c r="E66" s="158">
        <f aca="true" t="shared" si="34" ref="E66:AV66">SUM(E8,E15,E25,E57)</f>
        <v>4730</v>
      </c>
      <c r="F66" s="158">
        <f t="shared" si="34"/>
        <v>1365</v>
      </c>
      <c r="G66" s="158">
        <f t="shared" si="34"/>
        <v>201</v>
      </c>
      <c r="H66" s="158">
        <f t="shared" si="34"/>
        <v>679</v>
      </c>
      <c r="I66" s="158">
        <f t="shared" si="34"/>
        <v>88</v>
      </c>
      <c r="J66" s="158">
        <f t="shared" si="34"/>
        <v>575</v>
      </c>
      <c r="K66" s="158">
        <f t="shared" si="34"/>
        <v>16</v>
      </c>
      <c r="L66" s="158">
        <f t="shared" si="34"/>
        <v>0</v>
      </c>
      <c r="M66" s="158">
        <f t="shared" si="34"/>
        <v>485</v>
      </c>
      <c r="N66" s="158">
        <f t="shared" si="34"/>
        <v>3365</v>
      </c>
      <c r="O66" s="43">
        <f t="shared" si="34"/>
        <v>62</v>
      </c>
      <c r="P66" s="43">
        <f t="shared" si="34"/>
        <v>118</v>
      </c>
      <c r="Q66" s="43">
        <f t="shared" si="34"/>
        <v>80</v>
      </c>
      <c r="R66" s="43">
        <f t="shared" si="34"/>
        <v>525</v>
      </c>
      <c r="S66" s="43">
        <f t="shared" si="34"/>
        <v>43</v>
      </c>
      <c r="T66" s="43">
        <f t="shared" si="34"/>
        <v>141</v>
      </c>
      <c r="U66" s="43">
        <f t="shared" si="34"/>
        <v>50</v>
      </c>
      <c r="V66" s="43">
        <f t="shared" si="34"/>
        <v>581</v>
      </c>
      <c r="W66" s="43">
        <f t="shared" si="34"/>
        <v>44</v>
      </c>
      <c r="X66" s="43">
        <f t="shared" si="34"/>
        <v>110</v>
      </c>
      <c r="Y66" s="43">
        <f t="shared" si="34"/>
        <v>80</v>
      </c>
      <c r="Z66" s="43">
        <f t="shared" si="34"/>
        <v>556</v>
      </c>
      <c r="AA66" s="43">
        <f t="shared" si="34"/>
        <v>44</v>
      </c>
      <c r="AB66" s="43">
        <f t="shared" si="34"/>
        <v>102</v>
      </c>
      <c r="AC66" s="43">
        <f t="shared" si="34"/>
        <v>70</v>
      </c>
      <c r="AD66" s="43">
        <f t="shared" si="34"/>
        <v>584</v>
      </c>
      <c r="AE66" s="43">
        <f t="shared" si="34"/>
        <v>8</v>
      </c>
      <c r="AF66" s="43">
        <f t="shared" si="34"/>
        <v>104</v>
      </c>
      <c r="AG66" s="43">
        <f t="shared" si="34"/>
        <v>105</v>
      </c>
      <c r="AH66" s="43">
        <f t="shared" si="34"/>
        <v>553</v>
      </c>
      <c r="AI66" s="43">
        <f t="shared" si="34"/>
        <v>0</v>
      </c>
      <c r="AJ66" s="43">
        <f t="shared" si="34"/>
        <v>104</v>
      </c>
      <c r="AK66" s="43">
        <f t="shared" si="34"/>
        <v>100</v>
      </c>
      <c r="AL66" s="43">
        <f t="shared" si="34"/>
        <v>566</v>
      </c>
      <c r="AM66" s="43">
        <f t="shared" si="34"/>
        <v>30</v>
      </c>
      <c r="AN66" s="43">
        <f t="shared" si="34"/>
        <v>30</v>
      </c>
      <c r="AO66" s="43">
        <f t="shared" si="34"/>
        <v>30</v>
      </c>
      <c r="AP66" s="43">
        <f t="shared" si="34"/>
        <v>30</v>
      </c>
      <c r="AQ66" s="43">
        <f t="shared" si="34"/>
        <v>30</v>
      </c>
      <c r="AR66" s="43">
        <f t="shared" si="34"/>
        <v>30</v>
      </c>
      <c r="AS66" s="158">
        <f t="shared" si="34"/>
        <v>58</v>
      </c>
      <c r="AT66" s="158">
        <f t="shared" si="34"/>
        <v>156</v>
      </c>
      <c r="AU66" s="158">
        <f t="shared" si="34"/>
        <v>8</v>
      </c>
      <c r="AV66" s="158">
        <f t="shared" si="34"/>
        <v>68</v>
      </c>
    </row>
    <row r="67" spans="1:48" s="8" customFormat="1" ht="34.5">
      <c r="A67" s="168"/>
      <c r="B67" s="169"/>
      <c r="C67" s="170"/>
      <c r="D67" s="61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60">
        <f>SUM(O66:R66)</f>
        <v>785</v>
      </c>
      <c r="P67" s="161"/>
      <c r="Q67" s="161"/>
      <c r="R67" s="162"/>
      <c r="S67" s="160">
        <f>SUM(S66:V66)</f>
        <v>815</v>
      </c>
      <c r="T67" s="161"/>
      <c r="U67" s="161"/>
      <c r="V67" s="162"/>
      <c r="W67" s="160">
        <f>SUM(W66:Z66)</f>
        <v>790</v>
      </c>
      <c r="X67" s="161"/>
      <c r="Y67" s="161"/>
      <c r="Z67" s="162"/>
      <c r="AA67" s="160">
        <f>SUM(AA66:AD66)</f>
        <v>800</v>
      </c>
      <c r="AB67" s="161"/>
      <c r="AC67" s="161"/>
      <c r="AD67" s="162"/>
      <c r="AE67" s="160">
        <f>SUM(AE66:AH66)</f>
        <v>770</v>
      </c>
      <c r="AF67" s="161"/>
      <c r="AG67" s="161"/>
      <c r="AH67" s="162"/>
      <c r="AI67" s="160">
        <f>SUM(AI66:AL66)</f>
        <v>770</v>
      </c>
      <c r="AJ67" s="161"/>
      <c r="AK67" s="161"/>
      <c r="AL67" s="162"/>
      <c r="AM67" s="160">
        <f>SUM(AM66:AR66)</f>
        <v>180</v>
      </c>
      <c r="AN67" s="161"/>
      <c r="AO67" s="161"/>
      <c r="AP67" s="161"/>
      <c r="AQ67" s="161"/>
      <c r="AR67" s="162"/>
      <c r="AS67" s="159"/>
      <c r="AT67" s="159"/>
      <c r="AU67" s="159"/>
      <c r="AV67" s="159"/>
    </row>
    <row r="68" spans="7:36" ht="34.5">
      <c r="G68" s="15"/>
      <c r="I68" s="16"/>
      <c r="P68" s="18"/>
      <c r="T68" s="18"/>
      <c r="X68" s="18"/>
      <c r="AB68" s="18"/>
      <c r="AF68" s="18"/>
      <c r="AJ68" s="18"/>
    </row>
    <row r="69" spans="7:8" ht="34.5">
      <c r="G69" s="16"/>
      <c r="H69" s="16"/>
    </row>
  </sheetData>
  <sheetProtection/>
  <mergeCells count="83">
    <mergeCell ref="A1:P1"/>
    <mergeCell ref="A4:A7"/>
    <mergeCell ref="B4:B7"/>
    <mergeCell ref="C4:C7"/>
    <mergeCell ref="E4:N4"/>
    <mergeCell ref="O4:AL4"/>
    <mergeCell ref="N5:N7"/>
    <mergeCell ref="O5:V5"/>
    <mergeCell ref="W5:AD5"/>
    <mergeCell ref="AE5:AL5"/>
    <mergeCell ref="AM4:AV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64:C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S64:AS65"/>
    <mergeCell ref="AI65:AL65"/>
    <mergeCell ref="AM65:AR65"/>
    <mergeCell ref="AT64:AT65"/>
    <mergeCell ref="AU64:AU65"/>
    <mergeCell ref="AV64:AV65"/>
    <mergeCell ref="O65:R65"/>
    <mergeCell ref="S65:V65"/>
    <mergeCell ref="W65:Z65"/>
    <mergeCell ref="AA65:AD65"/>
    <mergeCell ref="AE65:AH65"/>
    <mergeCell ref="A66:C67"/>
    <mergeCell ref="E66:E67"/>
    <mergeCell ref="F66:F67"/>
    <mergeCell ref="G66:G67"/>
    <mergeCell ref="H66:H67"/>
    <mergeCell ref="I66:I67"/>
    <mergeCell ref="K66:K67"/>
    <mergeCell ref="L66:L67"/>
    <mergeCell ref="M66:M67"/>
    <mergeCell ref="N66:N67"/>
    <mergeCell ref="AS66:AS67"/>
    <mergeCell ref="AI67:AL67"/>
    <mergeCell ref="AM67:AR67"/>
    <mergeCell ref="D4:D7"/>
    <mergeCell ref="AT66:AT67"/>
    <mergeCell ref="AU66:AU67"/>
    <mergeCell ref="AV66:AV67"/>
    <mergeCell ref="O67:R67"/>
    <mergeCell ref="S67:V67"/>
    <mergeCell ref="W67:Z67"/>
    <mergeCell ref="AA67:AD67"/>
    <mergeCell ref="AE67:AH67"/>
    <mergeCell ref="J66:J67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2019-04-04T09:03:43Z</cp:lastPrinted>
  <dcterms:created xsi:type="dcterms:W3CDTF">2000-08-09T08:42:37Z</dcterms:created>
  <dcterms:modified xsi:type="dcterms:W3CDTF">2019-05-15T17:25:42Z</dcterms:modified>
  <cp:category/>
  <cp:version/>
  <cp:contentType/>
  <cp:contentStatus/>
</cp:coreProperties>
</file>