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tacjonarne" sheetId="1" r:id="rId1"/>
    <sheet name="niestacjonarne " sheetId="2" r:id="rId2"/>
  </sheets>
  <definedNames>
    <definedName name="_xlnm.Print_Area" localSheetId="1">'niestacjonarne '!$A$1:$AU$68</definedName>
    <definedName name="_xlnm.Print_Area" localSheetId="0">'stacjonarne'!$A$1:$AU$68</definedName>
    <definedName name="OLE_LINK1" localSheetId="1">'niestacjonarne '!#REF!</definedName>
    <definedName name="OLE_LINK1" localSheetId="0">'stacjonarne'!#REF!</definedName>
  </definedNames>
  <calcPr fullCalcOnLoad="1"/>
</workbook>
</file>

<file path=xl/sharedStrings.xml><?xml version="1.0" encoding="utf-8"?>
<sst xmlns="http://schemas.openxmlformats.org/spreadsheetml/2006/main" count="458" uniqueCount="146">
  <si>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</si>
  <si>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</si>
  <si>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</si>
  <si>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</si>
  <si>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</si>
  <si>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</si>
  <si>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</si>
  <si>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</si>
  <si>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</si>
  <si>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</si>
  <si>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</si>
  <si>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</si>
  <si>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</si>
  <si>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</si>
  <si>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</si>
  <si>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</si>
  <si>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</si>
  <si>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</si>
  <si>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</si>
  <si>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</si>
  <si>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</si>
  <si>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D.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</si>
  <si>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</si>
  <si>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</si>
  <si>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</si>
  <si>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</si>
  <si>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</si>
  <si>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</si>
  <si>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</si>
  <si>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</si>
  <si>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</si>
  <si>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</si>
  <si>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</si>
  <si>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</si>
  <si>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</si>
  <si>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</si>
  <si>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</si>
  <si>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</si>
  <si>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</si>
  <si>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</si>
  <si>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</si>
  <si>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</si>
  <si>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</si>
  <si>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</si>
  <si>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</si>
  <si>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</si>
  <si>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</si>
  <si>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</si>
  <si>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</si>
  <si>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</si>
  <si>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</si>
  <si>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</si>
  <si>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</si>
  <si>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</si>
  <si>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humanist.-społecz.</t>
  </si>
  <si>
    <t xml:space="preserve">zajęcia związane
z praktycznym przygotowaniem zawodowym
</t>
  </si>
  <si>
    <t>Język obcy*</t>
  </si>
  <si>
    <t>Zo/1-5 E-6</t>
  </si>
  <si>
    <t>Technologie informacyjne</t>
  </si>
  <si>
    <t xml:space="preserve">Zo/1 </t>
  </si>
  <si>
    <t>Wybrane zagadnienia z filozofii i etyki / Wybrane zagadnienia socjologii*</t>
  </si>
  <si>
    <t>Zo/4</t>
  </si>
  <si>
    <t>Metody i techniki studiowania</t>
  </si>
  <si>
    <t>Podstawy prawa z ochroną własności intelektualnej</t>
  </si>
  <si>
    <t>Anatomia</t>
  </si>
  <si>
    <t>Biologia</t>
  </si>
  <si>
    <t>Zo/1</t>
  </si>
  <si>
    <t>Fizjologia</t>
  </si>
  <si>
    <t>E/3</t>
  </si>
  <si>
    <t>Biochemia</t>
  </si>
  <si>
    <t>E/2</t>
  </si>
  <si>
    <t>Biofizyka</t>
  </si>
  <si>
    <t>Zo/2</t>
  </si>
  <si>
    <t>Genetyka</t>
  </si>
  <si>
    <t>Zo/3</t>
  </si>
  <si>
    <t>Patofizjologia</t>
  </si>
  <si>
    <t>E/4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</si>
  <si>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</si>
  <si>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</si>
  <si>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</si>
  <si>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</si>
  <si>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</si>
  <si>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</si>
  <si>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</si>
  <si>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</si>
  <si>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</si>
  <si>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</si>
  <si>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</si>
  <si>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Doraźna pomoc przedmedyczna</t>
  </si>
  <si>
    <t>Psychologia</t>
  </si>
  <si>
    <t>Metodologia pracy dyplomowej z elementami statystyki /  Podstawy metodologii badań naukowych z biostatystyką*</t>
  </si>
  <si>
    <t>Podstawy ekonomii</t>
  </si>
  <si>
    <t>E/1</t>
  </si>
  <si>
    <t>Organizacja i zarządzanie</t>
  </si>
  <si>
    <t>Marketing usług</t>
  </si>
  <si>
    <t>Histologia</t>
  </si>
  <si>
    <t>Podstawy chemii</t>
  </si>
  <si>
    <t>Higiena</t>
  </si>
  <si>
    <t>Mikrobiologia i immunologia</t>
  </si>
  <si>
    <t>Farmakologia</t>
  </si>
  <si>
    <t>Podstawy kosmetologii</t>
  </si>
  <si>
    <t>Kosmetologia pielęgnacyjna</t>
  </si>
  <si>
    <t>Kosmetologia upiększająca</t>
  </si>
  <si>
    <t>E/5</t>
  </si>
  <si>
    <t>Receptura kosmetyczna</t>
  </si>
  <si>
    <t>Dermatologia</t>
  </si>
  <si>
    <t>Fizjoterapia ogólna</t>
  </si>
  <si>
    <t>Masaż leczniczy</t>
  </si>
  <si>
    <t>Chemia kosmetyczna</t>
  </si>
  <si>
    <t>Estetyka</t>
  </si>
  <si>
    <t>Seminarium dyplomowe*</t>
  </si>
  <si>
    <t>MODUŁ KSZTAŁCENIA SPECJALNOŚCIOWEGO* - Kosmetologia i organizacja usług kosmetycznych</t>
  </si>
  <si>
    <t>Ekonomika usług kosmetycznych</t>
  </si>
  <si>
    <t>Zo/5</t>
  </si>
  <si>
    <t>Prawo w kosmetyce i kosmetologii</t>
  </si>
  <si>
    <t>Organizacja usług kosmetycznych</t>
  </si>
  <si>
    <t>Finanse i rachunkowość</t>
  </si>
  <si>
    <t xml:space="preserve">E/6 </t>
  </si>
  <si>
    <t>Wizaż i stylizacja</t>
  </si>
  <si>
    <t>Zo/6</t>
  </si>
  <si>
    <t>MODUŁ KSZTAŁCENIA SPECJALNOŚCIOWEGO* - Kosmetologia i technologia kosmetyków</t>
  </si>
  <si>
    <t>Technologia kosmetyków</t>
  </si>
  <si>
    <t>E/6</t>
  </si>
  <si>
    <t>PRAKTYKI</t>
  </si>
  <si>
    <t>Praktyki zawodowe</t>
  </si>
  <si>
    <t>Suma dla specjalności Kosmetologia i organizacja usług kosmetycznych</t>
  </si>
  <si>
    <t>Suma dla specjalności Kosmetologia i technologia kosmetyków</t>
  </si>
  <si>
    <t>Aromaterapia / Sensoryka i środki zapachowe</t>
  </si>
  <si>
    <t>Propedeutyka zdrowia publicznego / Podstawy promocji zdrowia i edukacji zdrowotnej</t>
  </si>
  <si>
    <t>Rynek kosmetyczny / Socjologia zdrowia i medycyny</t>
  </si>
  <si>
    <t>Podstawy żywienia człowieka / Elementy dietetyki</t>
  </si>
  <si>
    <t>Aparatura kosmetyczna / Medycyna estetyczna</t>
  </si>
  <si>
    <t>Zal/1,2</t>
  </si>
  <si>
    <t>Zo/5,6</t>
  </si>
  <si>
    <t>E1.</t>
  </si>
  <si>
    <t>E2.</t>
  </si>
  <si>
    <t>F.</t>
  </si>
  <si>
    <t>Zo/4,5,6</t>
  </si>
  <si>
    <t>Wychowanie fizyczne*</t>
  </si>
  <si>
    <t>MODUŁ KSZTAŁCENIA DO WYBORU*</t>
  </si>
  <si>
    <r>
      <t xml:space="preserve">Kosmetologia - studia stacjonarne I stopnia </t>
    </r>
    <r>
      <rPr>
        <b/>
        <sz val="28"/>
        <rFont val="Verdana"/>
        <family val="2"/>
      </rPr>
      <t>/ cykl kształcenia 2017-2020</t>
    </r>
  </si>
  <si>
    <r>
      <t xml:space="preserve">Kosmetologia - studia niestacjonarne I stopnia </t>
    </r>
    <r>
      <rPr>
        <b/>
        <sz val="28"/>
        <rFont val="Verdana"/>
        <family val="2"/>
      </rPr>
      <t>/ cykl kształcenia 2017-2020</t>
    </r>
  </si>
  <si>
    <t>Procesy jednostkowe i aparaty w przemyśle kosmetycznym</t>
  </si>
  <si>
    <t>Fitokosmetyka</t>
  </si>
  <si>
    <t xml:space="preserve">Biotechnologia </t>
  </si>
  <si>
    <t>Regulacje prawne w przemyśle kosmetycznym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</si>
</sst>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sz val="20"/>
      <color indexed="8"/>
      <name val="Verdana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3" fontId="13" fillId="2" borderId="10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12" xfId="0" applyNumberFormat="1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3" fontId="12" fillId="34" borderId="14" xfId="0" applyNumberFormat="1" applyFont="1" applyFill="1" applyBorder="1" applyAlignment="1">
      <alignment horizontal="center" vertical="center"/>
    </xf>
    <xf numFmtId="3" fontId="12" fillId="34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2" fillId="33" borderId="22" xfId="0" applyFont="1" applyFill="1" applyBorder="1" applyAlignment="1">
      <alignment horizontal="center" vertical="center" textRotation="90"/>
    </xf>
    <xf numFmtId="0" fontId="12" fillId="33" borderId="12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left" vertical="center" textRotation="90" wrapText="1"/>
    </xf>
    <xf numFmtId="0" fontId="12" fillId="33" borderId="12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22" xfId="0" applyFont="1" applyFill="1" applyBorder="1" applyAlignment="1">
      <alignment horizontal="center" vertical="center" textRotation="90" wrapText="1"/>
    </xf>
    <xf numFmtId="0" fontId="13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9"/>
  <sheetViews>
    <sheetView showGridLines="0" tabSelected="1" zoomScale="40" zoomScaleNormal="40" zoomScaleSheetLayoutView="33" zoomScalePageLayoutView="0" workbookViewId="0" topLeftCell="A1">
      <pane ySplit="7" topLeftCell="A17" activePane="bottomLeft" state="frozen"/>
      <selection pane="topLeft" activeCell="A1" sqref="A1"/>
      <selection pane="bottomLeft" activeCell="A1" sqref="A1:M1"/>
    </sheetView>
  </sheetViews>
  <sheetFormatPr defaultColWidth="8.875" defaultRowHeight="12.75"/>
  <cols>
    <col min="1" max="1" width="12.375" style="13" customWidth="1"/>
    <col min="2" max="2" width="139.375" style="2" customWidth="1"/>
    <col min="3" max="3" width="26.25390625" style="28" customWidth="1"/>
    <col min="4" max="4" width="17.75390625" style="2" customWidth="1"/>
    <col min="5" max="5" width="19.125" style="2" customWidth="1"/>
    <col min="6" max="6" width="14.125" style="2" customWidth="1"/>
    <col min="7" max="7" width="19.125" style="2" customWidth="1"/>
    <col min="8" max="11" width="11.625" style="2" customWidth="1"/>
    <col min="12" max="12" width="15.875" style="2" customWidth="1"/>
    <col min="13" max="13" width="14.875" style="2" customWidth="1"/>
    <col min="14" max="37" width="11.625" style="12" customWidth="1"/>
    <col min="38" max="43" width="9.75390625" style="13" customWidth="1"/>
    <col min="44" max="44" width="11.75390625" style="20" customWidth="1"/>
    <col min="45" max="45" width="24.75390625" style="20" customWidth="1"/>
    <col min="46" max="46" width="9.75390625" style="20" customWidth="1"/>
    <col min="47" max="47" width="9.75390625" style="16" customWidth="1"/>
    <col min="48" max="16384" width="8.875" style="16" customWidth="1"/>
  </cols>
  <sheetData>
    <row r="1" spans="1:46" s="6" customFormat="1" ht="51.75" customHeight="1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6" s="6" customFormat="1" ht="37.5" customHeight="1">
      <c r="A2" s="30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6" s="6" customFormat="1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>
      <c r="A4" s="68" t="s">
        <v>11</v>
      </c>
      <c r="B4" s="68" t="s">
        <v>12</v>
      </c>
      <c r="C4" s="65" t="s">
        <v>32</v>
      </c>
      <c r="D4" s="68" t="s">
        <v>38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39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0" t="s">
        <v>45</v>
      </c>
      <c r="AM4" s="61"/>
      <c r="AN4" s="61"/>
      <c r="AO4" s="61"/>
      <c r="AP4" s="61"/>
      <c r="AQ4" s="61"/>
      <c r="AR4" s="61"/>
      <c r="AS4" s="61"/>
      <c r="AT4" s="61"/>
      <c r="AU4" s="62"/>
    </row>
    <row r="5" spans="1:47" s="7" customFormat="1" ht="53.25" customHeight="1">
      <c r="A5" s="68"/>
      <c r="B5" s="68"/>
      <c r="C5" s="65"/>
      <c r="D5" s="65" t="s">
        <v>48</v>
      </c>
      <c r="E5" s="57" t="s">
        <v>49</v>
      </c>
      <c r="F5" s="53" t="s">
        <v>43</v>
      </c>
      <c r="G5" s="57" t="s">
        <v>51</v>
      </c>
      <c r="H5" s="73" t="s">
        <v>33</v>
      </c>
      <c r="I5" s="73" t="s">
        <v>34</v>
      </c>
      <c r="J5" s="73" t="s">
        <v>53</v>
      </c>
      <c r="K5" s="73" t="s">
        <v>35</v>
      </c>
      <c r="L5" s="57" t="s">
        <v>52</v>
      </c>
      <c r="M5" s="65" t="s">
        <v>50</v>
      </c>
      <c r="N5" s="68" t="s">
        <v>3</v>
      </c>
      <c r="O5" s="68"/>
      <c r="P5" s="68"/>
      <c r="Q5" s="68"/>
      <c r="R5" s="68"/>
      <c r="S5" s="68"/>
      <c r="T5" s="68"/>
      <c r="U5" s="68"/>
      <c r="V5" s="68" t="s">
        <v>37</v>
      </c>
      <c r="W5" s="68"/>
      <c r="X5" s="68"/>
      <c r="Y5" s="68"/>
      <c r="Z5" s="68"/>
      <c r="AA5" s="68"/>
      <c r="AB5" s="68"/>
      <c r="AC5" s="68"/>
      <c r="AD5" s="68" t="s">
        <v>4</v>
      </c>
      <c r="AE5" s="68"/>
      <c r="AF5" s="68"/>
      <c r="AG5" s="68"/>
      <c r="AH5" s="68"/>
      <c r="AI5" s="68"/>
      <c r="AJ5" s="68"/>
      <c r="AK5" s="68"/>
      <c r="AL5" s="60" t="s">
        <v>46</v>
      </c>
      <c r="AM5" s="61"/>
      <c r="AN5" s="61"/>
      <c r="AO5" s="61"/>
      <c r="AP5" s="61"/>
      <c r="AQ5" s="61"/>
      <c r="AR5" s="60" t="s">
        <v>47</v>
      </c>
      <c r="AS5" s="61"/>
      <c r="AT5" s="61"/>
      <c r="AU5" s="62"/>
    </row>
    <row r="6" spans="1:47" s="7" customFormat="1" ht="52.5" customHeight="1">
      <c r="A6" s="68"/>
      <c r="B6" s="72"/>
      <c r="C6" s="65"/>
      <c r="D6" s="65"/>
      <c r="E6" s="58"/>
      <c r="F6" s="55"/>
      <c r="G6" s="58"/>
      <c r="H6" s="74"/>
      <c r="I6" s="74"/>
      <c r="J6" s="74"/>
      <c r="K6" s="74"/>
      <c r="L6" s="58"/>
      <c r="M6" s="65"/>
      <c r="N6" s="68" t="s">
        <v>14</v>
      </c>
      <c r="O6" s="68"/>
      <c r="P6" s="68"/>
      <c r="Q6" s="68"/>
      <c r="R6" s="68" t="s">
        <v>15</v>
      </c>
      <c r="S6" s="68"/>
      <c r="T6" s="68"/>
      <c r="U6" s="68"/>
      <c r="V6" s="68" t="s">
        <v>16</v>
      </c>
      <c r="W6" s="68"/>
      <c r="X6" s="68"/>
      <c r="Y6" s="68"/>
      <c r="Z6" s="68" t="s">
        <v>17</v>
      </c>
      <c r="AA6" s="68"/>
      <c r="AB6" s="68"/>
      <c r="AC6" s="68"/>
      <c r="AD6" s="68" t="s">
        <v>24</v>
      </c>
      <c r="AE6" s="68"/>
      <c r="AF6" s="68"/>
      <c r="AG6" s="68"/>
      <c r="AH6" s="68" t="s">
        <v>25</v>
      </c>
      <c r="AI6" s="68"/>
      <c r="AJ6" s="68"/>
      <c r="AK6" s="68"/>
      <c r="AL6" s="63" t="s">
        <v>0</v>
      </c>
      <c r="AM6" s="63" t="s">
        <v>1</v>
      </c>
      <c r="AN6" s="63" t="s">
        <v>2</v>
      </c>
      <c r="AO6" s="63" t="s">
        <v>26</v>
      </c>
      <c r="AP6" s="63" t="s">
        <v>27</v>
      </c>
      <c r="AQ6" s="63" t="s">
        <v>28</v>
      </c>
      <c r="AR6" s="53" t="s">
        <v>41</v>
      </c>
      <c r="AS6" s="66" t="s">
        <v>55</v>
      </c>
      <c r="AT6" s="53" t="s">
        <v>54</v>
      </c>
      <c r="AU6" s="53" t="s">
        <v>42</v>
      </c>
    </row>
    <row r="7" spans="1:47" s="7" customFormat="1" ht="195.75" customHeight="1">
      <c r="A7" s="68"/>
      <c r="B7" s="72"/>
      <c r="C7" s="65"/>
      <c r="D7" s="65"/>
      <c r="E7" s="59"/>
      <c r="F7" s="56"/>
      <c r="G7" s="59"/>
      <c r="H7" s="75"/>
      <c r="I7" s="75"/>
      <c r="J7" s="75"/>
      <c r="K7" s="75"/>
      <c r="L7" s="59"/>
      <c r="M7" s="65"/>
      <c r="N7" s="31" t="s">
        <v>22</v>
      </c>
      <c r="O7" s="32" t="s">
        <v>23</v>
      </c>
      <c r="P7" s="32" t="s">
        <v>44</v>
      </c>
      <c r="Q7" s="32" t="s">
        <v>40</v>
      </c>
      <c r="R7" s="31" t="s">
        <v>22</v>
      </c>
      <c r="S7" s="32" t="s">
        <v>23</v>
      </c>
      <c r="T7" s="32" t="s">
        <v>44</v>
      </c>
      <c r="U7" s="32" t="s">
        <v>40</v>
      </c>
      <c r="V7" s="31" t="s">
        <v>22</v>
      </c>
      <c r="W7" s="32" t="s">
        <v>23</v>
      </c>
      <c r="X7" s="32" t="s">
        <v>44</v>
      </c>
      <c r="Y7" s="32" t="s">
        <v>40</v>
      </c>
      <c r="Z7" s="31" t="s">
        <v>22</v>
      </c>
      <c r="AA7" s="32" t="s">
        <v>23</v>
      </c>
      <c r="AB7" s="32" t="s">
        <v>44</v>
      </c>
      <c r="AC7" s="32" t="s">
        <v>40</v>
      </c>
      <c r="AD7" s="31" t="s">
        <v>22</v>
      </c>
      <c r="AE7" s="32" t="s">
        <v>23</v>
      </c>
      <c r="AF7" s="32" t="s">
        <v>44</v>
      </c>
      <c r="AG7" s="32" t="s">
        <v>40</v>
      </c>
      <c r="AH7" s="31" t="s">
        <v>22</v>
      </c>
      <c r="AI7" s="32" t="s">
        <v>23</v>
      </c>
      <c r="AJ7" s="32" t="s">
        <v>44</v>
      </c>
      <c r="AK7" s="32" t="s">
        <v>40</v>
      </c>
      <c r="AL7" s="64"/>
      <c r="AM7" s="64"/>
      <c r="AN7" s="64"/>
      <c r="AO7" s="64"/>
      <c r="AP7" s="64"/>
      <c r="AQ7" s="64"/>
      <c r="AR7" s="56"/>
      <c r="AS7" s="67"/>
      <c r="AT7" s="54"/>
      <c r="AU7" s="56"/>
    </row>
    <row r="8" spans="1:47" s="10" customFormat="1" ht="45.75">
      <c r="A8" s="21" t="s">
        <v>13</v>
      </c>
      <c r="B8" s="24" t="s">
        <v>29</v>
      </c>
      <c r="C8" s="21"/>
      <c r="D8" s="33">
        <f aca="true" t="shared" si="0" ref="D8:AI8">SUM(D9:D14)</f>
        <v>440</v>
      </c>
      <c r="E8" s="33">
        <f t="shared" si="0"/>
        <v>335</v>
      </c>
      <c r="F8" s="38">
        <f t="shared" si="0"/>
        <v>60</v>
      </c>
      <c r="G8" s="38">
        <f t="shared" si="0"/>
        <v>225</v>
      </c>
      <c r="H8" s="38">
        <f t="shared" si="0"/>
        <v>195</v>
      </c>
      <c r="I8" s="38">
        <f t="shared" si="0"/>
        <v>30</v>
      </c>
      <c r="J8" s="38">
        <f t="shared" si="0"/>
        <v>0</v>
      </c>
      <c r="K8" s="38">
        <f t="shared" si="0"/>
        <v>0</v>
      </c>
      <c r="L8" s="38">
        <f t="shared" si="0"/>
        <v>50</v>
      </c>
      <c r="M8" s="33">
        <f t="shared" si="0"/>
        <v>105</v>
      </c>
      <c r="N8" s="38">
        <f t="shared" si="0"/>
        <v>15</v>
      </c>
      <c r="O8" s="38">
        <f t="shared" si="0"/>
        <v>90</v>
      </c>
      <c r="P8" s="38">
        <f t="shared" si="0"/>
        <v>10</v>
      </c>
      <c r="Q8" s="38">
        <f t="shared" si="0"/>
        <v>30</v>
      </c>
      <c r="R8" s="38">
        <f t="shared" si="0"/>
        <v>15</v>
      </c>
      <c r="S8" s="38">
        <f t="shared" si="0"/>
        <v>60</v>
      </c>
      <c r="T8" s="38">
        <f t="shared" si="0"/>
        <v>5</v>
      </c>
      <c r="U8" s="38">
        <f t="shared" si="0"/>
        <v>15</v>
      </c>
      <c r="V8" s="38">
        <f t="shared" si="0"/>
        <v>15</v>
      </c>
      <c r="W8" s="38">
        <f t="shared" si="0"/>
        <v>15</v>
      </c>
      <c r="X8" s="38">
        <f t="shared" si="0"/>
        <v>10</v>
      </c>
      <c r="Y8" s="38">
        <f t="shared" si="0"/>
        <v>10</v>
      </c>
      <c r="Z8" s="38">
        <f t="shared" si="0"/>
        <v>15</v>
      </c>
      <c r="AA8" s="38">
        <f t="shared" si="0"/>
        <v>30</v>
      </c>
      <c r="AB8" s="38">
        <f t="shared" si="0"/>
        <v>10</v>
      </c>
      <c r="AC8" s="38">
        <f t="shared" si="0"/>
        <v>20</v>
      </c>
      <c r="AD8" s="38">
        <f t="shared" si="0"/>
        <v>0</v>
      </c>
      <c r="AE8" s="38">
        <f t="shared" si="0"/>
        <v>15</v>
      </c>
      <c r="AF8" s="38">
        <f t="shared" si="0"/>
        <v>5</v>
      </c>
      <c r="AG8" s="38">
        <f t="shared" si="0"/>
        <v>5</v>
      </c>
      <c r="AH8" s="38">
        <f t="shared" si="0"/>
        <v>0</v>
      </c>
      <c r="AI8" s="38">
        <f t="shared" si="0"/>
        <v>15</v>
      </c>
      <c r="AJ8" s="38">
        <f aca="true" t="shared" si="1" ref="AJ8:AU8">SUM(AJ9:AJ14)</f>
        <v>10</v>
      </c>
      <c r="AK8" s="38">
        <f t="shared" si="1"/>
        <v>25</v>
      </c>
      <c r="AL8" s="38">
        <f t="shared" si="1"/>
        <v>4</v>
      </c>
      <c r="AM8" s="38">
        <f t="shared" si="1"/>
        <v>2</v>
      </c>
      <c r="AN8" s="38">
        <f t="shared" si="1"/>
        <v>2</v>
      </c>
      <c r="AO8" s="38">
        <f t="shared" si="1"/>
        <v>3</v>
      </c>
      <c r="AP8" s="38">
        <f t="shared" si="1"/>
        <v>1</v>
      </c>
      <c r="AQ8" s="38">
        <f t="shared" si="1"/>
        <v>2</v>
      </c>
      <c r="AR8" s="38">
        <f t="shared" si="1"/>
        <v>13.4</v>
      </c>
      <c r="AS8" s="38">
        <f t="shared" si="1"/>
        <v>0</v>
      </c>
      <c r="AT8" s="38">
        <f t="shared" si="1"/>
        <v>3</v>
      </c>
      <c r="AU8" s="38">
        <f t="shared" si="1"/>
        <v>11</v>
      </c>
    </row>
    <row r="9" spans="1:47" s="7" customFormat="1" ht="35.25">
      <c r="A9" s="22" t="s">
        <v>10</v>
      </c>
      <c r="B9" s="23" t="s">
        <v>56</v>
      </c>
      <c r="C9" s="26" t="s">
        <v>57</v>
      </c>
      <c r="D9" s="34">
        <f aca="true" t="shared" si="2" ref="D9:D14">SUM(E9,M9)</f>
        <v>225</v>
      </c>
      <c r="E9" s="34">
        <f aca="true" t="shared" si="3" ref="E9:E14">SUM(F9:G9,L9)</f>
        <v>155</v>
      </c>
      <c r="F9" s="35">
        <f aca="true" t="shared" si="4" ref="F9:G14">SUM(N9,R9,V9,Z9,AD9,AH9)</f>
        <v>0</v>
      </c>
      <c r="G9" s="35">
        <f t="shared" si="4"/>
        <v>120</v>
      </c>
      <c r="H9" s="36">
        <v>120</v>
      </c>
      <c r="I9" s="36"/>
      <c r="J9" s="36"/>
      <c r="K9" s="36"/>
      <c r="L9" s="35">
        <f aca="true" t="shared" si="5" ref="L9:M14">SUM(P9,T9,X9,AB9,AF9,AJ9)</f>
        <v>35</v>
      </c>
      <c r="M9" s="34">
        <f t="shared" si="5"/>
        <v>70</v>
      </c>
      <c r="N9" s="37"/>
      <c r="O9" s="37">
        <v>30</v>
      </c>
      <c r="P9" s="37">
        <v>5</v>
      </c>
      <c r="Q9" s="37">
        <v>15</v>
      </c>
      <c r="R9" s="37"/>
      <c r="S9" s="37">
        <v>30</v>
      </c>
      <c r="T9" s="37">
        <v>5</v>
      </c>
      <c r="U9" s="37">
        <v>15</v>
      </c>
      <c r="V9" s="37"/>
      <c r="W9" s="37">
        <v>15</v>
      </c>
      <c r="X9" s="37">
        <v>5</v>
      </c>
      <c r="Y9" s="37">
        <v>5</v>
      </c>
      <c r="Z9" s="37"/>
      <c r="AA9" s="37">
        <v>15</v>
      </c>
      <c r="AB9" s="37">
        <v>5</v>
      </c>
      <c r="AC9" s="37">
        <v>5</v>
      </c>
      <c r="AD9" s="37"/>
      <c r="AE9" s="37">
        <v>15</v>
      </c>
      <c r="AF9" s="37">
        <v>5</v>
      </c>
      <c r="AG9" s="37">
        <v>5</v>
      </c>
      <c r="AH9" s="37"/>
      <c r="AI9" s="37">
        <v>15</v>
      </c>
      <c r="AJ9" s="37">
        <v>10</v>
      </c>
      <c r="AK9" s="37">
        <v>25</v>
      </c>
      <c r="AL9" s="41">
        <v>2</v>
      </c>
      <c r="AM9" s="41">
        <v>2</v>
      </c>
      <c r="AN9" s="41">
        <v>1</v>
      </c>
      <c r="AO9" s="41">
        <v>1</v>
      </c>
      <c r="AP9" s="41">
        <v>1</v>
      </c>
      <c r="AQ9" s="41">
        <v>2</v>
      </c>
      <c r="AR9" s="37">
        <f aca="true" t="shared" si="6" ref="AR9:AR14">E9/25</f>
        <v>6.2</v>
      </c>
      <c r="AS9" s="37"/>
      <c r="AT9" s="37"/>
      <c r="AU9" s="37">
        <f>SUM(AL9:AQ9)</f>
        <v>9</v>
      </c>
    </row>
    <row r="10" spans="1:47" s="7" customFormat="1" ht="35.25">
      <c r="A10" s="22" t="s">
        <v>9</v>
      </c>
      <c r="B10" s="23" t="s">
        <v>58</v>
      </c>
      <c r="C10" s="26" t="s">
        <v>59</v>
      </c>
      <c r="D10" s="34">
        <f t="shared" si="2"/>
        <v>50</v>
      </c>
      <c r="E10" s="34">
        <f t="shared" si="3"/>
        <v>35</v>
      </c>
      <c r="F10" s="35">
        <f t="shared" si="4"/>
        <v>0</v>
      </c>
      <c r="G10" s="35">
        <f t="shared" si="4"/>
        <v>30</v>
      </c>
      <c r="H10" s="36"/>
      <c r="I10" s="36">
        <v>30</v>
      </c>
      <c r="J10" s="36"/>
      <c r="K10" s="36"/>
      <c r="L10" s="35">
        <f t="shared" si="5"/>
        <v>5</v>
      </c>
      <c r="M10" s="34">
        <f t="shared" si="5"/>
        <v>15</v>
      </c>
      <c r="N10" s="37"/>
      <c r="O10" s="37">
        <v>30</v>
      </c>
      <c r="P10" s="37">
        <v>5</v>
      </c>
      <c r="Q10" s="37">
        <v>15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41">
        <v>2</v>
      </c>
      <c r="AM10" s="41"/>
      <c r="AN10" s="41"/>
      <c r="AO10" s="41"/>
      <c r="AP10" s="41"/>
      <c r="AQ10" s="41"/>
      <c r="AR10" s="37">
        <f t="shared" si="6"/>
        <v>1.4</v>
      </c>
      <c r="AS10" s="37"/>
      <c r="AT10" s="37"/>
      <c r="AU10" s="37"/>
    </row>
    <row r="11" spans="1:47" s="7" customFormat="1" ht="49.5">
      <c r="A11" s="22" t="s">
        <v>8</v>
      </c>
      <c r="B11" s="39" t="s">
        <v>60</v>
      </c>
      <c r="C11" s="26" t="s">
        <v>61</v>
      </c>
      <c r="D11" s="34">
        <f t="shared" si="2"/>
        <v>50</v>
      </c>
      <c r="E11" s="34">
        <f t="shared" si="3"/>
        <v>35</v>
      </c>
      <c r="F11" s="35">
        <f t="shared" si="4"/>
        <v>15</v>
      </c>
      <c r="G11" s="35">
        <f t="shared" si="4"/>
        <v>15</v>
      </c>
      <c r="H11" s="36">
        <v>15</v>
      </c>
      <c r="I11" s="36"/>
      <c r="J11" s="36"/>
      <c r="K11" s="36"/>
      <c r="L11" s="35">
        <f t="shared" si="5"/>
        <v>5</v>
      </c>
      <c r="M11" s="34">
        <f t="shared" si="5"/>
        <v>15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>
        <v>15</v>
      </c>
      <c r="AA11" s="37">
        <v>15</v>
      </c>
      <c r="AB11" s="37">
        <v>5</v>
      </c>
      <c r="AC11" s="37">
        <v>15</v>
      </c>
      <c r="AD11" s="37"/>
      <c r="AE11" s="37"/>
      <c r="AF11" s="37"/>
      <c r="AG11" s="37"/>
      <c r="AH11" s="37"/>
      <c r="AI11" s="37"/>
      <c r="AJ11" s="37"/>
      <c r="AK11" s="37"/>
      <c r="AL11" s="41"/>
      <c r="AM11" s="41"/>
      <c r="AN11" s="41"/>
      <c r="AO11" s="41">
        <v>2</v>
      </c>
      <c r="AP11" s="41"/>
      <c r="AQ11" s="41"/>
      <c r="AR11" s="37">
        <f t="shared" si="6"/>
        <v>1.4</v>
      </c>
      <c r="AS11" s="37"/>
      <c r="AT11" s="37">
        <f>SUM(AL11:AQ11)</f>
        <v>2</v>
      </c>
      <c r="AU11" s="37">
        <f>SUM(AL11:AQ11)</f>
        <v>2</v>
      </c>
    </row>
    <row r="12" spans="1:47" s="7" customFormat="1" ht="35.25">
      <c r="A12" s="22" t="s">
        <v>7</v>
      </c>
      <c r="B12" s="23" t="s">
        <v>138</v>
      </c>
      <c r="C12" s="26" t="s">
        <v>132</v>
      </c>
      <c r="D12" s="34">
        <f t="shared" si="2"/>
        <v>60</v>
      </c>
      <c r="E12" s="34">
        <f t="shared" si="3"/>
        <v>60</v>
      </c>
      <c r="F12" s="35">
        <f t="shared" si="4"/>
        <v>0</v>
      </c>
      <c r="G12" s="35">
        <f t="shared" si="4"/>
        <v>60</v>
      </c>
      <c r="H12" s="36">
        <v>60</v>
      </c>
      <c r="I12" s="36"/>
      <c r="J12" s="36"/>
      <c r="K12" s="36"/>
      <c r="L12" s="35">
        <f t="shared" si="5"/>
        <v>0</v>
      </c>
      <c r="M12" s="34">
        <f t="shared" si="5"/>
        <v>0</v>
      </c>
      <c r="N12" s="37"/>
      <c r="O12" s="37">
        <v>30</v>
      </c>
      <c r="P12" s="37"/>
      <c r="Q12" s="37"/>
      <c r="R12" s="37"/>
      <c r="S12" s="37">
        <v>30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41"/>
      <c r="AM12" s="41"/>
      <c r="AN12" s="41"/>
      <c r="AO12" s="41"/>
      <c r="AP12" s="41"/>
      <c r="AQ12" s="41"/>
      <c r="AR12" s="37">
        <f t="shared" si="6"/>
        <v>2.4</v>
      </c>
      <c r="AS12" s="37"/>
      <c r="AT12" s="37"/>
      <c r="AU12" s="37">
        <f>SUM(AL12:AQ12)</f>
        <v>0</v>
      </c>
    </row>
    <row r="13" spans="1:47" s="7" customFormat="1" ht="35.25">
      <c r="A13" s="22" t="s">
        <v>6</v>
      </c>
      <c r="B13" s="23" t="s">
        <v>62</v>
      </c>
      <c r="C13" s="26" t="s">
        <v>132</v>
      </c>
      <c r="D13" s="34">
        <f t="shared" si="2"/>
        <v>30</v>
      </c>
      <c r="E13" s="34">
        <f t="shared" si="3"/>
        <v>30</v>
      </c>
      <c r="F13" s="35">
        <f t="shared" si="4"/>
        <v>30</v>
      </c>
      <c r="G13" s="35">
        <f t="shared" si="4"/>
        <v>0</v>
      </c>
      <c r="H13" s="36"/>
      <c r="I13" s="36"/>
      <c r="J13" s="36"/>
      <c r="K13" s="36"/>
      <c r="L13" s="35">
        <f t="shared" si="5"/>
        <v>0</v>
      </c>
      <c r="M13" s="34">
        <f t="shared" si="5"/>
        <v>0</v>
      </c>
      <c r="N13" s="37">
        <v>15</v>
      </c>
      <c r="O13" s="37"/>
      <c r="P13" s="37"/>
      <c r="Q13" s="37"/>
      <c r="R13" s="37">
        <v>15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1"/>
      <c r="AM13" s="41"/>
      <c r="AN13" s="41"/>
      <c r="AO13" s="41"/>
      <c r="AP13" s="41"/>
      <c r="AQ13" s="41"/>
      <c r="AR13" s="37">
        <f t="shared" si="6"/>
        <v>1.2</v>
      </c>
      <c r="AS13" s="37"/>
      <c r="AT13" s="37"/>
      <c r="AU13" s="37"/>
    </row>
    <row r="14" spans="1:47" s="7" customFormat="1" ht="35.25">
      <c r="A14" s="22" t="s">
        <v>5</v>
      </c>
      <c r="B14" s="23" t="s">
        <v>63</v>
      </c>
      <c r="C14" s="26" t="s">
        <v>74</v>
      </c>
      <c r="D14" s="34">
        <f t="shared" si="2"/>
        <v>25</v>
      </c>
      <c r="E14" s="34">
        <f t="shared" si="3"/>
        <v>20</v>
      </c>
      <c r="F14" s="35">
        <f t="shared" si="4"/>
        <v>15</v>
      </c>
      <c r="G14" s="35">
        <f t="shared" si="4"/>
        <v>0</v>
      </c>
      <c r="H14" s="36"/>
      <c r="I14" s="36"/>
      <c r="J14" s="36"/>
      <c r="K14" s="36"/>
      <c r="L14" s="35">
        <f t="shared" si="5"/>
        <v>5</v>
      </c>
      <c r="M14" s="34">
        <f t="shared" si="5"/>
        <v>5</v>
      </c>
      <c r="N14" s="37"/>
      <c r="O14" s="37"/>
      <c r="P14" s="37"/>
      <c r="Q14" s="37"/>
      <c r="R14" s="37"/>
      <c r="S14" s="37"/>
      <c r="T14" s="37"/>
      <c r="U14" s="37"/>
      <c r="V14" s="37">
        <v>15</v>
      </c>
      <c r="W14" s="37"/>
      <c r="X14" s="37">
        <v>5</v>
      </c>
      <c r="Y14" s="37">
        <v>5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41"/>
      <c r="AM14" s="41"/>
      <c r="AN14" s="41">
        <v>1</v>
      </c>
      <c r="AO14" s="41"/>
      <c r="AP14" s="41"/>
      <c r="AQ14" s="41"/>
      <c r="AR14" s="37">
        <f t="shared" si="6"/>
        <v>0.8</v>
      </c>
      <c r="AS14" s="37"/>
      <c r="AT14" s="37">
        <f>SUM(AL14:AQ14)</f>
        <v>1</v>
      </c>
      <c r="AU14" s="37"/>
    </row>
    <row r="15" spans="1:47" s="10" customFormat="1" ht="45.75">
      <c r="A15" s="21" t="s">
        <v>18</v>
      </c>
      <c r="B15" s="24" t="s">
        <v>30</v>
      </c>
      <c r="C15" s="21"/>
      <c r="D15" s="33">
        <f aca="true" t="shared" si="7" ref="D15:AI15">SUM(D16:D33)</f>
        <v>1410</v>
      </c>
      <c r="E15" s="33">
        <f t="shared" si="7"/>
        <v>870</v>
      </c>
      <c r="F15" s="38">
        <f t="shared" si="7"/>
        <v>285</v>
      </c>
      <c r="G15" s="38">
        <f t="shared" si="7"/>
        <v>465</v>
      </c>
      <c r="H15" s="38">
        <f t="shared" si="7"/>
        <v>390</v>
      </c>
      <c r="I15" s="38">
        <f t="shared" si="7"/>
        <v>60</v>
      </c>
      <c r="J15" s="38">
        <f t="shared" si="7"/>
        <v>15</v>
      </c>
      <c r="K15" s="38">
        <f t="shared" si="7"/>
        <v>0</v>
      </c>
      <c r="L15" s="38">
        <f t="shared" si="7"/>
        <v>120</v>
      </c>
      <c r="M15" s="33">
        <f t="shared" si="7"/>
        <v>540</v>
      </c>
      <c r="N15" s="38">
        <f t="shared" si="7"/>
        <v>75</v>
      </c>
      <c r="O15" s="38">
        <f t="shared" si="7"/>
        <v>105</v>
      </c>
      <c r="P15" s="38">
        <f t="shared" si="7"/>
        <v>30</v>
      </c>
      <c r="Q15" s="38">
        <f t="shared" si="7"/>
        <v>140</v>
      </c>
      <c r="R15" s="38">
        <f t="shared" si="7"/>
        <v>75</v>
      </c>
      <c r="S15" s="38">
        <f t="shared" si="7"/>
        <v>105</v>
      </c>
      <c r="T15" s="38">
        <f t="shared" si="7"/>
        <v>35</v>
      </c>
      <c r="U15" s="38">
        <f t="shared" si="7"/>
        <v>110</v>
      </c>
      <c r="V15" s="38">
        <f t="shared" si="7"/>
        <v>105</v>
      </c>
      <c r="W15" s="38">
        <f t="shared" si="7"/>
        <v>180</v>
      </c>
      <c r="X15" s="38">
        <f t="shared" si="7"/>
        <v>35</v>
      </c>
      <c r="Y15" s="38">
        <f t="shared" si="7"/>
        <v>165</v>
      </c>
      <c r="Z15" s="38">
        <f t="shared" si="7"/>
        <v>30</v>
      </c>
      <c r="AA15" s="38">
        <f t="shared" si="7"/>
        <v>75</v>
      </c>
      <c r="AB15" s="38">
        <f t="shared" si="7"/>
        <v>20</v>
      </c>
      <c r="AC15" s="38">
        <f t="shared" si="7"/>
        <v>125</v>
      </c>
      <c r="AD15" s="38">
        <f t="shared" si="7"/>
        <v>0</v>
      </c>
      <c r="AE15" s="38">
        <f t="shared" si="7"/>
        <v>0</v>
      </c>
      <c r="AF15" s="38">
        <f t="shared" si="7"/>
        <v>0</v>
      </c>
      <c r="AG15" s="38">
        <f t="shared" si="7"/>
        <v>0</v>
      </c>
      <c r="AH15" s="38">
        <f t="shared" si="7"/>
        <v>0</v>
      </c>
      <c r="AI15" s="38">
        <f t="shared" si="7"/>
        <v>0</v>
      </c>
      <c r="AJ15" s="38">
        <f aca="true" t="shared" si="8" ref="AJ15:AU15">SUM(AJ16:AJ33)</f>
        <v>0</v>
      </c>
      <c r="AK15" s="38">
        <f t="shared" si="8"/>
        <v>0</v>
      </c>
      <c r="AL15" s="38">
        <f t="shared" si="8"/>
        <v>15</v>
      </c>
      <c r="AM15" s="38">
        <f t="shared" si="8"/>
        <v>13</v>
      </c>
      <c r="AN15" s="38">
        <f t="shared" si="8"/>
        <v>20</v>
      </c>
      <c r="AO15" s="38">
        <f t="shared" si="8"/>
        <v>10</v>
      </c>
      <c r="AP15" s="38">
        <f t="shared" si="8"/>
        <v>0</v>
      </c>
      <c r="AQ15" s="38">
        <f t="shared" si="8"/>
        <v>0</v>
      </c>
      <c r="AR15" s="38">
        <f t="shared" si="8"/>
        <v>34.8</v>
      </c>
      <c r="AS15" s="38">
        <f t="shared" si="8"/>
        <v>0</v>
      </c>
      <c r="AT15" s="38">
        <f t="shared" si="8"/>
        <v>7</v>
      </c>
      <c r="AU15" s="38">
        <f t="shared" si="8"/>
        <v>3</v>
      </c>
    </row>
    <row r="16" spans="1:47" s="7" customFormat="1" ht="35.25">
      <c r="A16" s="22" t="s">
        <v>10</v>
      </c>
      <c r="B16" s="23" t="s">
        <v>64</v>
      </c>
      <c r="C16" s="26" t="s">
        <v>92</v>
      </c>
      <c r="D16" s="34">
        <f aca="true" t="shared" si="9" ref="D16:D33">SUM(E16,M16)</f>
        <v>75</v>
      </c>
      <c r="E16" s="34">
        <f aca="true" t="shared" si="10" ref="E16:E33">SUM(F16:G16,L16)</f>
        <v>50</v>
      </c>
      <c r="F16" s="35">
        <f>SUM(N16,R16,V16,Z16,AD16,AH16)</f>
        <v>15</v>
      </c>
      <c r="G16" s="35">
        <f>SUM(O16,S16,W16,AA16,AE16,AI16)</f>
        <v>30</v>
      </c>
      <c r="H16" s="36">
        <v>30</v>
      </c>
      <c r="I16" s="36"/>
      <c r="J16" s="36"/>
      <c r="K16" s="36"/>
      <c r="L16" s="35">
        <f>SUM(P16,T16,X16,AB16,AF16,AJ16)</f>
        <v>5</v>
      </c>
      <c r="M16" s="34">
        <f>SUM(Q16,U16,Y16,AC16,AG16,AK16)</f>
        <v>25</v>
      </c>
      <c r="N16" s="37">
        <v>15</v>
      </c>
      <c r="O16" s="37">
        <v>30</v>
      </c>
      <c r="P16" s="37">
        <v>5</v>
      </c>
      <c r="Q16" s="37">
        <v>25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41">
        <v>4</v>
      </c>
      <c r="AM16" s="41"/>
      <c r="AN16" s="41"/>
      <c r="AO16" s="41"/>
      <c r="AP16" s="41"/>
      <c r="AQ16" s="41"/>
      <c r="AR16" s="37">
        <f aca="true" t="shared" si="11" ref="AR16:AR33">E16/25</f>
        <v>2</v>
      </c>
      <c r="AS16" s="37"/>
      <c r="AT16" s="37"/>
      <c r="AU16" s="37"/>
    </row>
    <row r="17" spans="1:47" s="7" customFormat="1" ht="35.25">
      <c r="A17" s="22" t="s">
        <v>9</v>
      </c>
      <c r="B17" s="23" t="s">
        <v>65</v>
      </c>
      <c r="C17" s="26" t="s">
        <v>66</v>
      </c>
      <c r="D17" s="34">
        <f t="shared" si="9"/>
        <v>50</v>
      </c>
      <c r="E17" s="34">
        <f t="shared" si="10"/>
        <v>35</v>
      </c>
      <c r="F17" s="35">
        <f aca="true" t="shared" si="12" ref="F17:F33">SUM(N17,R17,V17,Z17,AD17,AH17)</f>
        <v>15</v>
      </c>
      <c r="G17" s="35">
        <f aca="true" t="shared" si="13" ref="G17:G33">SUM(O17,S17,W17,AA17,AE17,AI17)</f>
        <v>15</v>
      </c>
      <c r="H17" s="36">
        <v>15</v>
      </c>
      <c r="I17" s="36"/>
      <c r="J17" s="36"/>
      <c r="K17" s="36"/>
      <c r="L17" s="35">
        <f aca="true" t="shared" si="14" ref="L17:L33">SUM(P17,T17,X17,AB17,AF17,AJ17)</f>
        <v>5</v>
      </c>
      <c r="M17" s="34">
        <f aca="true" t="shared" si="15" ref="M17:M33">SUM(Q17,U17,Y17,AC17,AG17,AK17)</f>
        <v>15</v>
      </c>
      <c r="N17" s="37">
        <v>15</v>
      </c>
      <c r="O17" s="37">
        <v>15</v>
      </c>
      <c r="P17" s="37">
        <v>5</v>
      </c>
      <c r="Q17" s="37">
        <v>15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41">
        <v>2</v>
      </c>
      <c r="AM17" s="41"/>
      <c r="AN17" s="41"/>
      <c r="AO17" s="41"/>
      <c r="AP17" s="41"/>
      <c r="AQ17" s="41"/>
      <c r="AR17" s="37">
        <f t="shared" si="11"/>
        <v>1.4</v>
      </c>
      <c r="AS17" s="37"/>
      <c r="AT17" s="37"/>
      <c r="AU17" s="37"/>
    </row>
    <row r="18" spans="1:47" s="7" customFormat="1" ht="35.25">
      <c r="A18" s="22" t="s">
        <v>8</v>
      </c>
      <c r="B18" s="23" t="s">
        <v>67</v>
      </c>
      <c r="C18" s="26" t="s">
        <v>68</v>
      </c>
      <c r="D18" s="34">
        <f t="shared" si="9"/>
        <v>135</v>
      </c>
      <c r="E18" s="34">
        <f t="shared" si="10"/>
        <v>75</v>
      </c>
      <c r="F18" s="35">
        <f t="shared" si="12"/>
        <v>30</v>
      </c>
      <c r="G18" s="35">
        <f t="shared" si="13"/>
        <v>30</v>
      </c>
      <c r="H18" s="36">
        <v>30</v>
      </c>
      <c r="I18" s="36"/>
      <c r="J18" s="36"/>
      <c r="K18" s="36"/>
      <c r="L18" s="35">
        <f t="shared" si="14"/>
        <v>15</v>
      </c>
      <c r="M18" s="34">
        <f t="shared" si="15"/>
        <v>60</v>
      </c>
      <c r="N18" s="37"/>
      <c r="O18" s="37"/>
      <c r="P18" s="37"/>
      <c r="Q18" s="37"/>
      <c r="R18" s="37">
        <v>15</v>
      </c>
      <c r="S18" s="37">
        <v>15</v>
      </c>
      <c r="T18" s="37">
        <v>10</v>
      </c>
      <c r="U18" s="37">
        <v>35</v>
      </c>
      <c r="V18" s="37">
        <v>15</v>
      </c>
      <c r="W18" s="37">
        <v>15</v>
      </c>
      <c r="X18" s="37">
        <v>5</v>
      </c>
      <c r="Y18" s="37">
        <v>25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41"/>
      <c r="AM18" s="41">
        <v>3</v>
      </c>
      <c r="AN18" s="41">
        <v>3</v>
      </c>
      <c r="AO18" s="41"/>
      <c r="AP18" s="41"/>
      <c r="AQ18" s="41"/>
      <c r="AR18" s="37">
        <f t="shared" si="11"/>
        <v>3</v>
      </c>
      <c r="AS18" s="37"/>
      <c r="AT18" s="37"/>
      <c r="AU18" s="37"/>
    </row>
    <row r="19" spans="1:47" s="7" customFormat="1" ht="35.25">
      <c r="A19" s="22" t="s">
        <v>7</v>
      </c>
      <c r="B19" s="23" t="s">
        <v>69</v>
      </c>
      <c r="C19" s="26" t="s">
        <v>70</v>
      </c>
      <c r="D19" s="34">
        <f t="shared" si="9"/>
        <v>75</v>
      </c>
      <c r="E19" s="34">
        <f t="shared" si="10"/>
        <v>55</v>
      </c>
      <c r="F19" s="35">
        <f t="shared" si="12"/>
        <v>15</v>
      </c>
      <c r="G19" s="35">
        <f t="shared" si="13"/>
        <v>30</v>
      </c>
      <c r="H19" s="36">
        <v>30</v>
      </c>
      <c r="I19" s="36"/>
      <c r="J19" s="36"/>
      <c r="K19" s="36"/>
      <c r="L19" s="35">
        <f t="shared" si="14"/>
        <v>10</v>
      </c>
      <c r="M19" s="34">
        <f t="shared" si="15"/>
        <v>20</v>
      </c>
      <c r="N19" s="37"/>
      <c r="O19" s="37"/>
      <c r="P19" s="37"/>
      <c r="Q19" s="37"/>
      <c r="R19" s="37">
        <v>15</v>
      </c>
      <c r="S19" s="37">
        <v>30</v>
      </c>
      <c r="T19" s="37">
        <v>10</v>
      </c>
      <c r="U19" s="37">
        <v>20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41"/>
      <c r="AM19" s="41">
        <v>3</v>
      </c>
      <c r="AN19" s="41"/>
      <c r="AO19" s="41"/>
      <c r="AP19" s="41"/>
      <c r="AQ19" s="41"/>
      <c r="AR19" s="37">
        <f t="shared" si="11"/>
        <v>2.2</v>
      </c>
      <c r="AS19" s="37"/>
      <c r="AT19" s="37"/>
      <c r="AU19" s="37"/>
    </row>
    <row r="20" spans="1:47" s="7" customFormat="1" ht="35.25">
      <c r="A20" s="22" t="s">
        <v>6</v>
      </c>
      <c r="B20" s="23" t="s">
        <v>71</v>
      </c>
      <c r="C20" s="26" t="s">
        <v>72</v>
      </c>
      <c r="D20" s="34">
        <f t="shared" si="9"/>
        <v>50</v>
      </c>
      <c r="E20" s="34">
        <f t="shared" si="10"/>
        <v>35</v>
      </c>
      <c r="F20" s="35">
        <f t="shared" si="12"/>
        <v>15</v>
      </c>
      <c r="G20" s="35">
        <f t="shared" si="13"/>
        <v>15</v>
      </c>
      <c r="H20" s="36">
        <v>15</v>
      </c>
      <c r="I20" s="36"/>
      <c r="J20" s="36"/>
      <c r="K20" s="36"/>
      <c r="L20" s="35">
        <f t="shared" si="14"/>
        <v>5</v>
      </c>
      <c r="M20" s="34">
        <f t="shared" si="15"/>
        <v>15</v>
      </c>
      <c r="N20" s="37"/>
      <c r="O20" s="37"/>
      <c r="P20" s="37"/>
      <c r="Q20" s="37"/>
      <c r="R20" s="37">
        <v>15</v>
      </c>
      <c r="S20" s="37">
        <v>15</v>
      </c>
      <c r="T20" s="37">
        <v>5</v>
      </c>
      <c r="U20" s="37">
        <v>15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41"/>
      <c r="AM20" s="41">
        <v>2</v>
      </c>
      <c r="AN20" s="41"/>
      <c r="AO20" s="41"/>
      <c r="AP20" s="41"/>
      <c r="AQ20" s="41"/>
      <c r="AR20" s="37">
        <f t="shared" si="11"/>
        <v>1.4</v>
      </c>
      <c r="AS20" s="37"/>
      <c r="AT20" s="37"/>
      <c r="AU20" s="37"/>
    </row>
    <row r="21" spans="1:47" s="7" customFormat="1" ht="35.25">
      <c r="A21" s="22" t="s">
        <v>5</v>
      </c>
      <c r="B21" s="23" t="s">
        <v>73</v>
      </c>
      <c r="C21" s="26" t="s">
        <v>74</v>
      </c>
      <c r="D21" s="34">
        <f t="shared" si="9"/>
        <v>75</v>
      </c>
      <c r="E21" s="34">
        <f t="shared" si="10"/>
        <v>35</v>
      </c>
      <c r="F21" s="35">
        <f t="shared" si="12"/>
        <v>15</v>
      </c>
      <c r="G21" s="35">
        <f t="shared" si="13"/>
        <v>15</v>
      </c>
      <c r="H21" s="36">
        <v>15</v>
      </c>
      <c r="I21" s="36"/>
      <c r="J21" s="36"/>
      <c r="K21" s="36"/>
      <c r="L21" s="35">
        <f t="shared" si="14"/>
        <v>5</v>
      </c>
      <c r="M21" s="34">
        <f t="shared" si="15"/>
        <v>40</v>
      </c>
      <c r="N21" s="37"/>
      <c r="O21" s="37"/>
      <c r="P21" s="37"/>
      <c r="Q21" s="37"/>
      <c r="R21" s="37"/>
      <c r="S21" s="37"/>
      <c r="T21" s="37"/>
      <c r="U21" s="37"/>
      <c r="V21" s="37">
        <v>15</v>
      </c>
      <c r="W21" s="37">
        <v>15</v>
      </c>
      <c r="X21" s="37">
        <v>5</v>
      </c>
      <c r="Y21" s="37">
        <v>40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41"/>
      <c r="AM21" s="41"/>
      <c r="AN21" s="41">
        <v>3</v>
      </c>
      <c r="AO21" s="41"/>
      <c r="AP21" s="41"/>
      <c r="AQ21" s="41"/>
      <c r="AR21" s="37">
        <f t="shared" si="11"/>
        <v>1.4</v>
      </c>
      <c r="AS21" s="37"/>
      <c r="AT21" s="37"/>
      <c r="AU21" s="37"/>
    </row>
    <row r="22" spans="1:47" s="7" customFormat="1" ht="35.25">
      <c r="A22" s="22" t="s">
        <v>20</v>
      </c>
      <c r="B22" s="23" t="s">
        <v>75</v>
      </c>
      <c r="C22" s="26" t="s">
        <v>76</v>
      </c>
      <c r="D22" s="34">
        <f t="shared" si="9"/>
        <v>75</v>
      </c>
      <c r="E22" s="34">
        <f t="shared" si="10"/>
        <v>35</v>
      </c>
      <c r="F22" s="35">
        <f t="shared" si="12"/>
        <v>15</v>
      </c>
      <c r="G22" s="35">
        <f t="shared" si="13"/>
        <v>15</v>
      </c>
      <c r="H22" s="36">
        <v>15</v>
      </c>
      <c r="I22" s="36"/>
      <c r="J22" s="36"/>
      <c r="K22" s="36"/>
      <c r="L22" s="35">
        <f t="shared" si="14"/>
        <v>5</v>
      </c>
      <c r="M22" s="34">
        <f t="shared" si="15"/>
        <v>40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>
        <v>15</v>
      </c>
      <c r="AA22" s="37">
        <v>15</v>
      </c>
      <c r="AB22" s="37">
        <v>5</v>
      </c>
      <c r="AC22" s="37">
        <v>40</v>
      </c>
      <c r="AD22" s="37"/>
      <c r="AE22" s="37"/>
      <c r="AF22" s="37"/>
      <c r="AG22" s="37"/>
      <c r="AH22" s="37"/>
      <c r="AI22" s="37"/>
      <c r="AJ22" s="37"/>
      <c r="AK22" s="37"/>
      <c r="AL22" s="41"/>
      <c r="AM22" s="41"/>
      <c r="AN22" s="41"/>
      <c r="AO22" s="41">
        <v>3</v>
      </c>
      <c r="AP22" s="41"/>
      <c r="AQ22" s="41"/>
      <c r="AR22" s="37">
        <f t="shared" si="11"/>
        <v>1.4</v>
      </c>
      <c r="AS22" s="37"/>
      <c r="AT22" s="37"/>
      <c r="AU22" s="37"/>
    </row>
    <row r="23" spans="1:47" s="7" customFormat="1" ht="35.25">
      <c r="A23" s="22" t="s">
        <v>77</v>
      </c>
      <c r="B23" s="23" t="s">
        <v>88</v>
      </c>
      <c r="C23" s="26" t="s">
        <v>66</v>
      </c>
      <c r="D23" s="34">
        <f t="shared" si="9"/>
        <v>50</v>
      </c>
      <c r="E23" s="34">
        <f t="shared" si="10"/>
        <v>20</v>
      </c>
      <c r="F23" s="35">
        <f t="shared" si="12"/>
        <v>0</v>
      </c>
      <c r="G23" s="35">
        <f t="shared" si="13"/>
        <v>15</v>
      </c>
      <c r="H23" s="36"/>
      <c r="I23" s="36">
        <v>15</v>
      </c>
      <c r="J23" s="36"/>
      <c r="K23" s="36"/>
      <c r="L23" s="35">
        <f t="shared" si="14"/>
        <v>5</v>
      </c>
      <c r="M23" s="34">
        <f t="shared" si="15"/>
        <v>30</v>
      </c>
      <c r="N23" s="37"/>
      <c r="O23" s="37">
        <v>15</v>
      </c>
      <c r="P23" s="37">
        <v>5</v>
      </c>
      <c r="Q23" s="37">
        <v>30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41">
        <v>2</v>
      </c>
      <c r="AM23" s="41"/>
      <c r="AN23" s="41"/>
      <c r="AO23" s="41"/>
      <c r="AP23" s="41"/>
      <c r="AQ23" s="41"/>
      <c r="AR23" s="37">
        <f t="shared" si="11"/>
        <v>0.8</v>
      </c>
      <c r="AS23" s="37"/>
      <c r="AT23" s="37"/>
      <c r="AU23" s="37"/>
    </row>
    <row r="24" spans="1:47" s="7" customFormat="1" ht="35.25">
      <c r="A24" s="22" t="s">
        <v>78</v>
      </c>
      <c r="B24" s="23" t="s">
        <v>89</v>
      </c>
      <c r="C24" s="26" t="s">
        <v>68</v>
      </c>
      <c r="D24" s="34">
        <f t="shared" si="9"/>
        <v>75</v>
      </c>
      <c r="E24" s="34">
        <f t="shared" si="10"/>
        <v>55</v>
      </c>
      <c r="F24" s="35">
        <f t="shared" si="12"/>
        <v>15</v>
      </c>
      <c r="G24" s="35">
        <f t="shared" si="13"/>
        <v>30</v>
      </c>
      <c r="H24" s="36">
        <v>30</v>
      </c>
      <c r="I24" s="36"/>
      <c r="J24" s="36"/>
      <c r="K24" s="36"/>
      <c r="L24" s="35">
        <f t="shared" si="14"/>
        <v>10</v>
      </c>
      <c r="M24" s="34">
        <f t="shared" si="15"/>
        <v>20</v>
      </c>
      <c r="N24" s="37"/>
      <c r="O24" s="37"/>
      <c r="P24" s="37"/>
      <c r="Q24" s="37"/>
      <c r="R24" s="37"/>
      <c r="S24" s="37"/>
      <c r="T24" s="37"/>
      <c r="U24" s="37"/>
      <c r="V24" s="37">
        <v>15</v>
      </c>
      <c r="W24" s="37">
        <v>30</v>
      </c>
      <c r="X24" s="37">
        <v>10</v>
      </c>
      <c r="Y24" s="37">
        <v>20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41"/>
      <c r="AM24" s="41"/>
      <c r="AN24" s="41">
        <v>3</v>
      </c>
      <c r="AO24" s="41"/>
      <c r="AP24" s="41"/>
      <c r="AQ24" s="41"/>
      <c r="AR24" s="37">
        <f t="shared" si="11"/>
        <v>2.2</v>
      </c>
      <c r="AS24" s="37"/>
      <c r="AT24" s="37">
        <f>SUM(AL24:AQ24)</f>
        <v>3</v>
      </c>
      <c r="AU24" s="37"/>
    </row>
    <row r="25" spans="1:47" s="7" customFormat="1" ht="49.5">
      <c r="A25" s="22" t="s">
        <v>79</v>
      </c>
      <c r="B25" s="23" t="s">
        <v>90</v>
      </c>
      <c r="C25" s="26" t="s">
        <v>61</v>
      </c>
      <c r="D25" s="34">
        <f t="shared" si="9"/>
        <v>75</v>
      </c>
      <c r="E25" s="34">
        <f t="shared" si="10"/>
        <v>40</v>
      </c>
      <c r="F25" s="35">
        <f t="shared" si="12"/>
        <v>0</v>
      </c>
      <c r="G25" s="35">
        <f t="shared" si="13"/>
        <v>30</v>
      </c>
      <c r="H25" s="36">
        <v>30</v>
      </c>
      <c r="I25" s="36"/>
      <c r="J25" s="36"/>
      <c r="K25" s="36"/>
      <c r="L25" s="35">
        <f t="shared" si="14"/>
        <v>10</v>
      </c>
      <c r="M25" s="34">
        <f t="shared" si="15"/>
        <v>35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>
        <v>30</v>
      </c>
      <c r="AB25" s="37">
        <v>10</v>
      </c>
      <c r="AC25" s="37">
        <v>35</v>
      </c>
      <c r="AD25" s="37"/>
      <c r="AE25" s="37"/>
      <c r="AF25" s="37"/>
      <c r="AG25" s="37"/>
      <c r="AH25" s="37"/>
      <c r="AI25" s="37"/>
      <c r="AJ25" s="37"/>
      <c r="AK25" s="37"/>
      <c r="AL25" s="41"/>
      <c r="AM25" s="41"/>
      <c r="AN25" s="41"/>
      <c r="AO25" s="41">
        <v>3</v>
      </c>
      <c r="AP25" s="41"/>
      <c r="AQ25" s="41"/>
      <c r="AR25" s="37">
        <f t="shared" si="11"/>
        <v>1.6</v>
      </c>
      <c r="AS25" s="37"/>
      <c r="AT25" s="37"/>
      <c r="AU25" s="37">
        <f>SUM(AL25:AQ25)</f>
        <v>3</v>
      </c>
    </row>
    <row r="26" spans="1:47" s="7" customFormat="1" ht="35.25">
      <c r="A26" s="22" t="s">
        <v>80</v>
      </c>
      <c r="B26" s="23" t="s">
        <v>91</v>
      </c>
      <c r="C26" s="26" t="s">
        <v>92</v>
      </c>
      <c r="D26" s="34">
        <f t="shared" si="9"/>
        <v>50</v>
      </c>
      <c r="E26" s="34">
        <f t="shared" si="10"/>
        <v>35</v>
      </c>
      <c r="F26" s="35">
        <f t="shared" si="12"/>
        <v>15</v>
      </c>
      <c r="G26" s="35">
        <f t="shared" si="13"/>
        <v>15</v>
      </c>
      <c r="H26" s="36">
        <v>15</v>
      </c>
      <c r="I26" s="36"/>
      <c r="J26" s="36"/>
      <c r="K26" s="36"/>
      <c r="L26" s="35">
        <f t="shared" si="14"/>
        <v>5</v>
      </c>
      <c r="M26" s="34">
        <f t="shared" si="15"/>
        <v>15</v>
      </c>
      <c r="N26" s="37">
        <v>15</v>
      </c>
      <c r="O26" s="37">
        <v>15</v>
      </c>
      <c r="P26" s="37">
        <v>5</v>
      </c>
      <c r="Q26" s="37">
        <v>15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41">
        <v>2</v>
      </c>
      <c r="AM26" s="41"/>
      <c r="AN26" s="41"/>
      <c r="AO26" s="41"/>
      <c r="AP26" s="41"/>
      <c r="AQ26" s="41"/>
      <c r="AR26" s="37">
        <f t="shared" si="11"/>
        <v>1.4</v>
      </c>
      <c r="AS26" s="37"/>
      <c r="AT26" s="37">
        <f>SUM(AL26:AQ26)</f>
        <v>2</v>
      </c>
      <c r="AU26" s="37"/>
    </row>
    <row r="27" spans="1:47" s="7" customFormat="1" ht="35.25">
      <c r="A27" s="22" t="s">
        <v>81</v>
      </c>
      <c r="B27" s="23" t="s">
        <v>93</v>
      </c>
      <c r="C27" s="26" t="s">
        <v>72</v>
      </c>
      <c r="D27" s="34">
        <f t="shared" si="9"/>
        <v>50</v>
      </c>
      <c r="E27" s="34">
        <f t="shared" si="10"/>
        <v>35</v>
      </c>
      <c r="F27" s="35">
        <f t="shared" si="12"/>
        <v>15</v>
      </c>
      <c r="G27" s="35">
        <f t="shared" si="13"/>
        <v>15</v>
      </c>
      <c r="H27" s="36">
        <v>15</v>
      </c>
      <c r="I27" s="36"/>
      <c r="J27" s="36"/>
      <c r="K27" s="36"/>
      <c r="L27" s="35">
        <f t="shared" si="14"/>
        <v>5</v>
      </c>
      <c r="M27" s="34">
        <f t="shared" si="15"/>
        <v>15</v>
      </c>
      <c r="N27" s="37"/>
      <c r="O27" s="37"/>
      <c r="P27" s="37"/>
      <c r="Q27" s="37"/>
      <c r="R27" s="37">
        <v>15</v>
      </c>
      <c r="S27" s="37">
        <v>15</v>
      </c>
      <c r="T27" s="37">
        <v>5</v>
      </c>
      <c r="U27" s="37">
        <v>15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41"/>
      <c r="AM27" s="41">
        <v>2</v>
      </c>
      <c r="AN27" s="41"/>
      <c r="AO27" s="41"/>
      <c r="AP27" s="41"/>
      <c r="AQ27" s="41"/>
      <c r="AR27" s="37">
        <f t="shared" si="11"/>
        <v>1.4</v>
      </c>
      <c r="AS27" s="37"/>
      <c r="AT27" s="37">
        <f>SUM(AL27:AQ27)</f>
        <v>2</v>
      </c>
      <c r="AU27" s="37"/>
    </row>
    <row r="28" spans="1:47" s="7" customFormat="1" ht="35.25">
      <c r="A28" s="22" t="s">
        <v>82</v>
      </c>
      <c r="B28" s="23" t="s">
        <v>94</v>
      </c>
      <c r="C28" s="26" t="s">
        <v>74</v>
      </c>
      <c r="D28" s="34">
        <f t="shared" si="9"/>
        <v>100</v>
      </c>
      <c r="E28" s="34">
        <f t="shared" si="10"/>
        <v>65</v>
      </c>
      <c r="F28" s="35">
        <f t="shared" si="12"/>
        <v>15</v>
      </c>
      <c r="G28" s="35">
        <f t="shared" si="13"/>
        <v>45</v>
      </c>
      <c r="H28" s="36">
        <v>30</v>
      </c>
      <c r="I28" s="36"/>
      <c r="J28" s="36">
        <v>15</v>
      </c>
      <c r="K28" s="36"/>
      <c r="L28" s="35">
        <f t="shared" si="14"/>
        <v>5</v>
      </c>
      <c r="M28" s="34">
        <f t="shared" si="15"/>
        <v>35</v>
      </c>
      <c r="N28" s="37"/>
      <c r="O28" s="37"/>
      <c r="P28" s="37"/>
      <c r="Q28" s="37"/>
      <c r="R28" s="37"/>
      <c r="S28" s="37"/>
      <c r="T28" s="37"/>
      <c r="U28" s="37"/>
      <c r="V28" s="37">
        <v>15</v>
      </c>
      <c r="W28" s="37">
        <v>45</v>
      </c>
      <c r="X28" s="37">
        <v>5</v>
      </c>
      <c r="Y28" s="37">
        <v>35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41"/>
      <c r="AM28" s="41"/>
      <c r="AN28" s="41">
        <v>4</v>
      </c>
      <c r="AO28" s="41"/>
      <c r="AP28" s="41"/>
      <c r="AQ28" s="41"/>
      <c r="AR28" s="37">
        <f t="shared" si="11"/>
        <v>2.6</v>
      </c>
      <c r="AS28" s="37"/>
      <c r="AT28" s="37"/>
      <c r="AU28" s="37"/>
    </row>
    <row r="29" spans="1:47" s="7" customFormat="1" ht="35.25">
      <c r="A29" s="22" t="s">
        <v>83</v>
      </c>
      <c r="B29" s="23" t="s">
        <v>95</v>
      </c>
      <c r="C29" s="26" t="s">
        <v>70</v>
      </c>
      <c r="D29" s="34">
        <f t="shared" si="9"/>
        <v>75</v>
      </c>
      <c r="E29" s="34">
        <f t="shared" si="10"/>
        <v>50</v>
      </c>
      <c r="F29" s="35">
        <f t="shared" si="12"/>
        <v>15</v>
      </c>
      <c r="G29" s="35">
        <f t="shared" si="13"/>
        <v>30</v>
      </c>
      <c r="H29" s="36">
        <v>30</v>
      </c>
      <c r="I29" s="36"/>
      <c r="J29" s="36"/>
      <c r="K29" s="36"/>
      <c r="L29" s="35">
        <f t="shared" si="14"/>
        <v>5</v>
      </c>
      <c r="M29" s="34">
        <f t="shared" si="15"/>
        <v>25</v>
      </c>
      <c r="N29" s="37"/>
      <c r="O29" s="37"/>
      <c r="P29" s="37"/>
      <c r="Q29" s="37"/>
      <c r="R29" s="37">
        <v>15</v>
      </c>
      <c r="S29" s="37">
        <v>30</v>
      </c>
      <c r="T29" s="37">
        <v>5</v>
      </c>
      <c r="U29" s="37">
        <v>25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41"/>
      <c r="AM29" s="41">
        <v>3</v>
      </c>
      <c r="AN29" s="41"/>
      <c r="AO29" s="41"/>
      <c r="AP29" s="41"/>
      <c r="AQ29" s="41"/>
      <c r="AR29" s="37">
        <f t="shared" si="11"/>
        <v>2</v>
      </c>
      <c r="AS29" s="37"/>
      <c r="AT29" s="37"/>
      <c r="AU29" s="37"/>
    </row>
    <row r="30" spans="1:47" s="7" customFormat="1" ht="35.25">
      <c r="A30" s="22" t="s">
        <v>84</v>
      </c>
      <c r="B30" s="23" t="s">
        <v>96</v>
      </c>
      <c r="C30" s="26" t="s">
        <v>92</v>
      </c>
      <c r="D30" s="34">
        <f t="shared" si="9"/>
        <v>75</v>
      </c>
      <c r="E30" s="34">
        <f t="shared" si="10"/>
        <v>35</v>
      </c>
      <c r="F30" s="35">
        <f t="shared" si="12"/>
        <v>15</v>
      </c>
      <c r="G30" s="35">
        <f t="shared" si="13"/>
        <v>15</v>
      </c>
      <c r="H30" s="36">
        <v>15</v>
      </c>
      <c r="I30" s="36"/>
      <c r="J30" s="36"/>
      <c r="K30" s="36"/>
      <c r="L30" s="35">
        <f t="shared" si="14"/>
        <v>5</v>
      </c>
      <c r="M30" s="34">
        <f t="shared" si="15"/>
        <v>40</v>
      </c>
      <c r="N30" s="37">
        <v>15</v>
      </c>
      <c r="O30" s="37">
        <v>15</v>
      </c>
      <c r="P30" s="37">
        <v>5</v>
      </c>
      <c r="Q30" s="37">
        <v>40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41">
        <v>3</v>
      </c>
      <c r="AM30" s="41"/>
      <c r="AN30" s="41"/>
      <c r="AO30" s="41"/>
      <c r="AP30" s="41"/>
      <c r="AQ30" s="41"/>
      <c r="AR30" s="37">
        <f t="shared" si="11"/>
        <v>1.4</v>
      </c>
      <c r="AS30" s="37"/>
      <c r="AT30" s="37"/>
      <c r="AU30" s="37"/>
    </row>
    <row r="31" spans="1:47" s="7" customFormat="1" ht="35.25">
      <c r="A31" s="22" t="s">
        <v>85</v>
      </c>
      <c r="B31" s="23" t="s">
        <v>97</v>
      </c>
      <c r="C31" s="26" t="s">
        <v>66</v>
      </c>
      <c r="D31" s="34">
        <f t="shared" si="9"/>
        <v>50</v>
      </c>
      <c r="E31" s="34">
        <f t="shared" si="10"/>
        <v>35</v>
      </c>
      <c r="F31" s="35">
        <f t="shared" si="12"/>
        <v>15</v>
      </c>
      <c r="G31" s="35">
        <f t="shared" si="13"/>
        <v>15</v>
      </c>
      <c r="H31" s="36">
        <v>15</v>
      </c>
      <c r="I31" s="36"/>
      <c r="J31" s="36"/>
      <c r="K31" s="36"/>
      <c r="L31" s="35">
        <f t="shared" si="14"/>
        <v>5</v>
      </c>
      <c r="M31" s="34">
        <f t="shared" si="15"/>
        <v>15</v>
      </c>
      <c r="N31" s="37">
        <v>15</v>
      </c>
      <c r="O31" s="37">
        <v>15</v>
      </c>
      <c r="P31" s="37">
        <v>5</v>
      </c>
      <c r="Q31" s="37">
        <v>15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41">
        <v>2</v>
      </c>
      <c r="AM31" s="41"/>
      <c r="AN31" s="41"/>
      <c r="AO31" s="41"/>
      <c r="AP31" s="41"/>
      <c r="AQ31" s="41"/>
      <c r="AR31" s="37">
        <f t="shared" si="11"/>
        <v>1.4</v>
      </c>
      <c r="AS31" s="37"/>
      <c r="AT31" s="37"/>
      <c r="AU31" s="37"/>
    </row>
    <row r="32" spans="1:47" s="7" customFormat="1" ht="35.25">
      <c r="A32" s="22" t="s">
        <v>86</v>
      </c>
      <c r="B32" s="23" t="s">
        <v>98</v>
      </c>
      <c r="C32" s="26" t="s">
        <v>68</v>
      </c>
      <c r="D32" s="34">
        <f t="shared" si="9"/>
        <v>100</v>
      </c>
      <c r="E32" s="34">
        <f t="shared" si="10"/>
        <v>80</v>
      </c>
      <c r="F32" s="35">
        <f t="shared" si="12"/>
        <v>30</v>
      </c>
      <c r="G32" s="35">
        <f t="shared" si="13"/>
        <v>45</v>
      </c>
      <c r="H32" s="36"/>
      <c r="I32" s="36">
        <v>45</v>
      </c>
      <c r="J32" s="36"/>
      <c r="K32" s="36"/>
      <c r="L32" s="35">
        <f t="shared" si="14"/>
        <v>5</v>
      </c>
      <c r="M32" s="34">
        <f t="shared" si="15"/>
        <v>20</v>
      </c>
      <c r="N32" s="37"/>
      <c r="O32" s="37"/>
      <c r="P32" s="37"/>
      <c r="Q32" s="37"/>
      <c r="R32" s="37"/>
      <c r="S32" s="37"/>
      <c r="T32" s="37"/>
      <c r="U32" s="37"/>
      <c r="V32" s="37">
        <v>30</v>
      </c>
      <c r="W32" s="37">
        <v>45</v>
      </c>
      <c r="X32" s="37">
        <v>5</v>
      </c>
      <c r="Y32" s="37">
        <v>20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41"/>
      <c r="AM32" s="41"/>
      <c r="AN32" s="41">
        <v>4</v>
      </c>
      <c r="AO32" s="41"/>
      <c r="AP32" s="41"/>
      <c r="AQ32" s="41"/>
      <c r="AR32" s="37">
        <f t="shared" si="11"/>
        <v>3.2</v>
      </c>
      <c r="AS32" s="37"/>
      <c r="AT32" s="37"/>
      <c r="AU32" s="37"/>
    </row>
    <row r="33" spans="1:47" s="7" customFormat="1" ht="35.25">
      <c r="A33" s="22" t="s">
        <v>87</v>
      </c>
      <c r="B33" s="23" t="s">
        <v>99</v>
      </c>
      <c r="C33" s="26" t="s">
        <v>76</v>
      </c>
      <c r="D33" s="34">
        <f t="shared" si="9"/>
        <v>175</v>
      </c>
      <c r="E33" s="34">
        <f t="shared" si="10"/>
        <v>100</v>
      </c>
      <c r="F33" s="35">
        <f t="shared" si="12"/>
        <v>30</v>
      </c>
      <c r="G33" s="35">
        <f t="shared" si="13"/>
        <v>60</v>
      </c>
      <c r="H33" s="36">
        <v>60</v>
      </c>
      <c r="I33" s="36"/>
      <c r="J33" s="36"/>
      <c r="K33" s="36"/>
      <c r="L33" s="35">
        <f t="shared" si="14"/>
        <v>10</v>
      </c>
      <c r="M33" s="34">
        <f t="shared" si="15"/>
        <v>75</v>
      </c>
      <c r="N33" s="37"/>
      <c r="O33" s="37"/>
      <c r="P33" s="37"/>
      <c r="Q33" s="37"/>
      <c r="R33" s="37"/>
      <c r="S33" s="37"/>
      <c r="T33" s="37"/>
      <c r="U33" s="37"/>
      <c r="V33" s="37">
        <v>15</v>
      </c>
      <c r="W33" s="37">
        <v>30</v>
      </c>
      <c r="X33" s="37">
        <v>5</v>
      </c>
      <c r="Y33" s="37">
        <v>25</v>
      </c>
      <c r="Z33" s="37">
        <v>15</v>
      </c>
      <c r="AA33" s="37">
        <v>30</v>
      </c>
      <c r="AB33" s="37">
        <v>5</v>
      </c>
      <c r="AC33" s="37">
        <v>50</v>
      </c>
      <c r="AD33" s="37"/>
      <c r="AE33" s="37"/>
      <c r="AF33" s="37"/>
      <c r="AG33" s="37"/>
      <c r="AH33" s="37"/>
      <c r="AI33" s="37"/>
      <c r="AJ33" s="37"/>
      <c r="AK33" s="37"/>
      <c r="AL33" s="41"/>
      <c r="AM33" s="41"/>
      <c r="AN33" s="41">
        <v>3</v>
      </c>
      <c r="AO33" s="41">
        <v>4</v>
      </c>
      <c r="AP33" s="41"/>
      <c r="AQ33" s="41"/>
      <c r="AR33" s="37">
        <f t="shared" si="11"/>
        <v>4</v>
      </c>
      <c r="AS33" s="37"/>
      <c r="AT33" s="37"/>
      <c r="AU33" s="37"/>
    </row>
    <row r="34" spans="1:47" s="25" customFormat="1" ht="45.75">
      <c r="A34" s="21" t="s">
        <v>19</v>
      </c>
      <c r="B34" s="24" t="s">
        <v>31</v>
      </c>
      <c r="C34" s="21"/>
      <c r="D34" s="33">
        <f aca="true" t="shared" si="16" ref="D34:AU34">SUM(D35:D44)</f>
        <v>1400</v>
      </c>
      <c r="E34" s="33">
        <f t="shared" si="16"/>
        <v>820</v>
      </c>
      <c r="F34" s="38">
        <f t="shared" si="16"/>
        <v>225</v>
      </c>
      <c r="G34" s="38">
        <f t="shared" si="16"/>
        <v>465</v>
      </c>
      <c r="H34" s="38">
        <f t="shared" si="16"/>
        <v>120</v>
      </c>
      <c r="I34" s="38">
        <f t="shared" si="16"/>
        <v>285</v>
      </c>
      <c r="J34" s="38">
        <f t="shared" si="16"/>
        <v>60</v>
      </c>
      <c r="K34" s="38">
        <f t="shared" si="16"/>
        <v>0</v>
      </c>
      <c r="L34" s="38">
        <f t="shared" si="16"/>
        <v>130</v>
      </c>
      <c r="M34" s="33">
        <f t="shared" si="16"/>
        <v>580</v>
      </c>
      <c r="N34" s="38">
        <f t="shared" si="16"/>
        <v>75</v>
      </c>
      <c r="O34" s="38">
        <f t="shared" si="16"/>
        <v>90</v>
      </c>
      <c r="P34" s="38">
        <f t="shared" si="16"/>
        <v>20</v>
      </c>
      <c r="Q34" s="38">
        <f t="shared" si="16"/>
        <v>90</v>
      </c>
      <c r="R34" s="38">
        <f t="shared" si="16"/>
        <v>60</v>
      </c>
      <c r="S34" s="38">
        <f t="shared" si="16"/>
        <v>90</v>
      </c>
      <c r="T34" s="38">
        <f t="shared" si="16"/>
        <v>25</v>
      </c>
      <c r="U34" s="38">
        <f t="shared" si="16"/>
        <v>125</v>
      </c>
      <c r="V34" s="38">
        <f t="shared" si="16"/>
        <v>45</v>
      </c>
      <c r="W34" s="38">
        <f t="shared" si="16"/>
        <v>75</v>
      </c>
      <c r="X34" s="38">
        <f t="shared" si="16"/>
        <v>20</v>
      </c>
      <c r="Y34" s="38">
        <f t="shared" si="16"/>
        <v>60</v>
      </c>
      <c r="Z34" s="38">
        <f t="shared" si="16"/>
        <v>15</v>
      </c>
      <c r="AA34" s="38">
        <f t="shared" si="16"/>
        <v>75</v>
      </c>
      <c r="AB34" s="38">
        <f t="shared" si="16"/>
        <v>20</v>
      </c>
      <c r="AC34" s="38">
        <f t="shared" si="16"/>
        <v>90</v>
      </c>
      <c r="AD34" s="38">
        <f t="shared" si="16"/>
        <v>15</v>
      </c>
      <c r="AE34" s="38">
        <f t="shared" si="16"/>
        <v>60</v>
      </c>
      <c r="AF34" s="38">
        <f t="shared" si="16"/>
        <v>20</v>
      </c>
      <c r="AG34" s="38">
        <f t="shared" si="16"/>
        <v>80</v>
      </c>
      <c r="AH34" s="38">
        <f t="shared" si="16"/>
        <v>15</v>
      </c>
      <c r="AI34" s="38">
        <f t="shared" si="16"/>
        <v>75</v>
      </c>
      <c r="AJ34" s="38">
        <f t="shared" si="16"/>
        <v>25</v>
      </c>
      <c r="AK34" s="38">
        <f t="shared" si="16"/>
        <v>135</v>
      </c>
      <c r="AL34" s="38">
        <f t="shared" si="16"/>
        <v>11</v>
      </c>
      <c r="AM34" s="38">
        <f t="shared" si="16"/>
        <v>12</v>
      </c>
      <c r="AN34" s="38">
        <f t="shared" si="16"/>
        <v>8</v>
      </c>
      <c r="AO34" s="38">
        <f t="shared" si="16"/>
        <v>8</v>
      </c>
      <c r="AP34" s="38">
        <f t="shared" si="16"/>
        <v>7</v>
      </c>
      <c r="AQ34" s="38">
        <f>SUM(AQ35:AQ44)</f>
        <v>10</v>
      </c>
      <c r="AR34" s="38">
        <f t="shared" si="16"/>
        <v>32.8</v>
      </c>
      <c r="AS34" s="38">
        <f t="shared" si="16"/>
        <v>56</v>
      </c>
      <c r="AT34" s="38">
        <f t="shared" si="16"/>
        <v>0</v>
      </c>
      <c r="AU34" s="38">
        <f t="shared" si="16"/>
        <v>10</v>
      </c>
    </row>
    <row r="35" spans="1:47" s="7" customFormat="1" ht="35.25">
      <c r="A35" s="22" t="s">
        <v>10</v>
      </c>
      <c r="B35" s="23" t="s">
        <v>100</v>
      </c>
      <c r="C35" s="26" t="s">
        <v>70</v>
      </c>
      <c r="D35" s="34">
        <f aca="true" t="shared" si="17" ref="D35:D44">SUM(E35,M35)</f>
        <v>100</v>
      </c>
      <c r="E35" s="34">
        <f aca="true" t="shared" si="18" ref="E35:E44">SUM(F35:G35,L35)</f>
        <v>50</v>
      </c>
      <c r="F35" s="35">
        <f>SUM(N35,R35,V35,Z35,AD35,AH35)</f>
        <v>15</v>
      </c>
      <c r="G35" s="35">
        <f>SUM(O35,S35,W35,AA35,AE35,AI35)</f>
        <v>30</v>
      </c>
      <c r="H35" s="36"/>
      <c r="I35" s="36">
        <v>30</v>
      </c>
      <c r="J35" s="36"/>
      <c r="K35" s="36"/>
      <c r="L35" s="35">
        <f>SUM(P35,T35,X35,AB35,AF35,AJ35)</f>
        <v>5</v>
      </c>
      <c r="M35" s="34">
        <f>SUM(Q35,U35,Y35,AC35,AG35,AK35)</f>
        <v>50</v>
      </c>
      <c r="N35" s="37"/>
      <c r="O35" s="37"/>
      <c r="P35" s="37"/>
      <c r="Q35" s="37"/>
      <c r="R35" s="37">
        <v>15</v>
      </c>
      <c r="S35" s="37">
        <v>30</v>
      </c>
      <c r="T35" s="37">
        <v>5</v>
      </c>
      <c r="U35" s="37">
        <v>50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41"/>
      <c r="AM35" s="41">
        <v>4</v>
      </c>
      <c r="AN35" s="41"/>
      <c r="AO35" s="41"/>
      <c r="AP35" s="41"/>
      <c r="AQ35" s="41"/>
      <c r="AR35" s="37">
        <f aca="true" t="shared" si="19" ref="AR35:AR44">E35/25</f>
        <v>2</v>
      </c>
      <c r="AS35" s="37">
        <f>SUM(AL35:AQ35)</f>
        <v>4</v>
      </c>
      <c r="AT35" s="37"/>
      <c r="AU35" s="37"/>
    </row>
    <row r="36" spans="1:47" s="7" customFormat="1" ht="35.25">
      <c r="A36" s="22" t="s">
        <v>9</v>
      </c>
      <c r="B36" s="23" t="s">
        <v>101</v>
      </c>
      <c r="C36" s="26" t="s">
        <v>76</v>
      </c>
      <c r="D36" s="34">
        <f t="shared" si="17"/>
        <v>225</v>
      </c>
      <c r="E36" s="34">
        <f t="shared" si="18"/>
        <v>135</v>
      </c>
      <c r="F36" s="35">
        <f aca="true" t="shared" si="20" ref="F36:F44">SUM(N36,R36,V36,Z36,AD36,AH36)</f>
        <v>30</v>
      </c>
      <c r="G36" s="35">
        <f aca="true" t="shared" si="21" ref="G36:G44">SUM(O36,S36,W36,AA36,AE36,AI36)</f>
        <v>75</v>
      </c>
      <c r="H36" s="36"/>
      <c r="I36" s="36">
        <v>75</v>
      </c>
      <c r="J36" s="36"/>
      <c r="K36" s="36"/>
      <c r="L36" s="35">
        <f aca="true" t="shared" si="22" ref="L36:L44">SUM(P36,T36,X36,AB36,AF36,AJ36)</f>
        <v>30</v>
      </c>
      <c r="M36" s="34">
        <f aca="true" t="shared" si="23" ref="M36:M44">SUM(Q36,U36,Y36,AC36,AG36,AK36)</f>
        <v>90</v>
      </c>
      <c r="N36" s="37"/>
      <c r="O36" s="37"/>
      <c r="P36" s="37"/>
      <c r="Q36" s="37"/>
      <c r="R36" s="37"/>
      <c r="S36" s="37"/>
      <c r="T36" s="37"/>
      <c r="U36" s="37"/>
      <c r="V36" s="37">
        <v>15</v>
      </c>
      <c r="W36" s="37">
        <v>30</v>
      </c>
      <c r="X36" s="37">
        <v>15</v>
      </c>
      <c r="Y36" s="37">
        <v>40</v>
      </c>
      <c r="Z36" s="37">
        <v>15</v>
      </c>
      <c r="AA36" s="37">
        <v>45</v>
      </c>
      <c r="AB36" s="37">
        <v>15</v>
      </c>
      <c r="AC36" s="37">
        <v>50</v>
      </c>
      <c r="AD36" s="37"/>
      <c r="AE36" s="37"/>
      <c r="AF36" s="37"/>
      <c r="AG36" s="37"/>
      <c r="AH36" s="37"/>
      <c r="AI36" s="37"/>
      <c r="AJ36" s="37"/>
      <c r="AK36" s="37"/>
      <c r="AL36" s="41"/>
      <c r="AM36" s="41"/>
      <c r="AN36" s="41">
        <v>4</v>
      </c>
      <c r="AO36" s="41">
        <v>5</v>
      </c>
      <c r="AP36" s="41"/>
      <c r="AQ36" s="41"/>
      <c r="AR36" s="37">
        <f t="shared" si="19"/>
        <v>5.4</v>
      </c>
      <c r="AS36" s="37">
        <f aca="true" t="shared" si="24" ref="AS36:AS44">SUM(AL36:AQ36)</f>
        <v>9</v>
      </c>
      <c r="AT36" s="37"/>
      <c r="AU36" s="37"/>
    </row>
    <row r="37" spans="1:47" s="7" customFormat="1" ht="35.25">
      <c r="A37" s="22" t="s">
        <v>8</v>
      </c>
      <c r="B37" s="23" t="s">
        <v>102</v>
      </c>
      <c r="C37" s="26" t="s">
        <v>122</v>
      </c>
      <c r="D37" s="34">
        <f t="shared" si="17"/>
        <v>175</v>
      </c>
      <c r="E37" s="34">
        <f t="shared" si="18"/>
        <v>115</v>
      </c>
      <c r="F37" s="35">
        <f t="shared" si="20"/>
        <v>30</v>
      </c>
      <c r="G37" s="35">
        <f t="shared" si="21"/>
        <v>75</v>
      </c>
      <c r="H37" s="36"/>
      <c r="I37" s="36">
        <v>75</v>
      </c>
      <c r="J37" s="36"/>
      <c r="K37" s="36"/>
      <c r="L37" s="35">
        <f t="shared" si="22"/>
        <v>10</v>
      </c>
      <c r="M37" s="34">
        <f t="shared" si="23"/>
        <v>60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15</v>
      </c>
      <c r="AE37" s="37">
        <v>30</v>
      </c>
      <c r="AF37" s="37">
        <v>5</v>
      </c>
      <c r="AG37" s="37">
        <v>25</v>
      </c>
      <c r="AH37" s="37">
        <v>15</v>
      </c>
      <c r="AI37" s="37">
        <v>45</v>
      </c>
      <c r="AJ37" s="37">
        <v>5</v>
      </c>
      <c r="AK37" s="37">
        <v>35</v>
      </c>
      <c r="AL37" s="41"/>
      <c r="AM37" s="41"/>
      <c r="AN37" s="41"/>
      <c r="AO37" s="41"/>
      <c r="AP37" s="41">
        <v>3</v>
      </c>
      <c r="AQ37" s="41">
        <v>4</v>
      </c>
      <c r="AR37" s="37">
        <f t="shared" si="19"/>
        <v>4.6</v>
      </c>
      <c r="AS37" s="37">
        <f t="shared" si="24"/>
        <v>7</v>
      </c>
      <c r="AT37" s="37"/>
      <c r="AU37" s="37"/>
    </row>
    <row r="38" spans="1:47" s="7" customFormat="1" ht="35.25">
      <c r="A38" s="22" t="s">
        <v>7</v>
      </c>
      <c r="B38" s="23" t="s">
        <v>104</v>
      </c>
      <c r="C38" s="26" t="s">
        <v>74</v>
      </c>
      <c r="D38" s="34">
        <f t="shared" si="17"/>
        <v>100</v>
      </c>
      <c r="E38" s="34">
        <f t="shared" si="18"/>
        <v>80</v>
      </c>
      <c r="F38" s="35">
        <f t="shared" si="20"/>
        <v>30</v>
      </c>
      <c r="G38" s="35">
        <f t="shared" si="21"/>
        <v>45</v>
      </c>
      <c r="H38" s="36"/>
      <c r="I38" s="36">
        <v>45</v>
      </c>
      <c r="J38" s="36"/>
      <c r="K38" s="36"/>
      <c r="L38" s="35">
        <f t="shared" si="22"/>
        <v>5</v>
      </c>
      <c r="M38" s="34">
        <f t="shared" si="23"/>
        <v>20</v>
      </c>
      <c r="N38" s="37"/>
      <c r="O38" s="37"/>
      <c r="P38" s="37"/>
      <c r="Q38" s="37"/>
      <c r="R38" s="37"/>
      <c r="S38" s="37"/>
      <c r="T38" s="37"/>
      <c r="U38" s="37"/>
      <c r="V38" s="37">
        <v>30</v>
      </c>
      <c r="W38" s="37">
        <v>45</v>
      </c>
      <c r="X38" s="37">
        <v>5</v>
      </c>
      <c r="Y38" s="37">
        <v>20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41"/>
      <c r="AM38" s="41"/>
      <c r="AN38" s="41">
        <v>4</v>
      </c>
      <c r="AO38" s="41"/>
      <c r="AP38" s="41"/>
      <c r="AQ38" s="41"/>
      <c r="AR38" s="37">
        <f t="shared" si="19"/>
        <v>3.2</v>
      </c>
      <c r="AS38" s="37">
        <f t="shared" si="24"/>
        <v>4</v>
      </c>
      <c r="AT38" s="37"/>
      <c r="AU38" s="37"/>
    </row>
    <row r="39" spans="1:47" s="7" customFormat="1" ht="35.25">
      <c r="A39" s="22" t="s">
        <v>6</v>
      </c>
      <c r="B39" s="23" t="s">
        <v>105</v>
      </c>
      <c r="C39" s="26" t="s">
        <v>70</v>
      </c>
      <c r="D39" s="34">
        <f t="shared" si="17"/>
        <v>175</v>
      </c>
      <c r="E39" s="34">
        <f t="shared" si="18"/>
        <v>130</v>
      </c>
      <c r="F39" s="35">
        <f t="shared" si="20"/>
        <v>60</v>
      </c>
      <c r="G39" s="35">
        <f t="shared" si="21"/>
        <v>60</v>
      </c>
      <c r="H39" s="36">
        <v>60</v>
      </c>
      <c r="I39" s="36"/>
      <c r="J39" s="36"/>
      <c r="K39" s="36"/>
      <c r="L39" s="35">
        <f t="shared" si="22"/>
        <v>10</v>
      </c>
      <c r="M39" s="34">
        <f t="shared" si="23"/>
        <v>45</v>
      </c>
      <c r="N39" s="37">
        <v>30</v>
      </c>
      <c r="O39" s="37">
        <v>30</v>
      </c>
      <c r="P39" s="37">
        <v>5</v>
      </c>
      <c r="Q39" s="37">
        <v>10</v>
      </c>
      <c r="R39" s="37">
        <v>30</v>
      </c>
      <c r="S39" s="37">
        <v>30</v>
      </c>
      <c r="T39" s="37">
        <v>5</v>
      </c>
      <c r="U39" s="37">
        <v>35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41">
        <v>3</v>
      </c>
      <c r="AM39" s="41">
        <v>4</v>
      </c>
      <c r="AN39" s="41"/>
      <c r="AO39" s="41"/>
      <c r="AP39" s="41"/>
      <c r="AQ39" s="41"/>
      <c r="AR39" s="37">
        <f t="shared" si="19"/>
        <v>5.2</v>
      </c>
      <c r="AS39" s="37">
        <f t="shared" si="24"/>
        <v>7</v>
      </c>
      <c r="AT39" s="37"/>
      <c r="AU39" s="37"/>
    </row>
    <row r="40" spans="1:47" s="7" customFormat="1" ht="35.25">
      <c r="A40" s="22" t="s">
        <v>5</v>
      </c>
      <c r="B40" s="23" t="s">
        <v>106</v>
      </c>
      <c r="C40" s="26" t="s">
        <v>92</v>
      </c>
      <c r="D40" s="34">
        <f t="shared" si="17"/>
        <v>100</v>
      </c>
      <c r="E40" s="34">
        <f t="shared" si="18"/>
        <v>70</v>
      </c>
      <c r="F40" s="35">
        <f t="shared" si="20"/>
        <v>30</v>
      </c>
      <c r="G40" s="35">
        <f t="shared" si="21"/>
        <v>30</v>
      </c>
      <c r="H40" s="36">
        <v>30</v>
      </c>
      <c r="I40" s="36"/>
      <c r="J40" s="36"/>
      <c r="K40" s="36"/>
      <c r="L40" s="35">
        <f t="shared" si="22"/>
        <v>10</v>
      </c>
      <c r="M40" s="34">
        <f t="shared" si="23"/>
        <v>30</v>
      </c>
      <c r="N40" s="37">
        <v>30</v>
      </c>
      <c r="O40" s="37">
        <v>30</v>
      </c>
      <c r="P40" s="37">
        <v>10</v>
      </c>
      <c r="Q40" s="37">
        <v>30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1">
        <v>4</v>
      </c>
      <c r="AM40" s="41"/>
      <c r="AN40" s="41"/>
      <c r="AO40" s="41"/>
      <c r="AP40" s="41"/>
      <c r="AQ40" s="41"/>
      <c r="AR40" s="37">
        <f t="shared" si="19"/>
        <v>2.8</v>
      </c>
      <c r="AS40" s="37">
        <f t="shared" si="24"/>
        <v>4</v>
      </c>
      <c r="AT40" s="37"/>
      <c r="AU40" s="37"/>
    </row>
    <row r="41" spans="1:47" s="7" customFormat="1" ht="35.25">
      <c r="A41" s="22" t="s">
        <v>20</v>
      </c>
      <c r="B41" s="23" t="s">
        <v>107</v>
      </c>
      <c r="C41" s="26" t="s">
        <v>61</v>
      </c>
      <c r="D41" s="34">
        <f t="shared" si="17"/>
        <v>75</v>
      </c>
      <c r="E41" s="34">
        <f t="shared" si="18"/>
        <v>35</v>
      </c>
      <c r="F41" s="35">
        <f t="shared" si="20"/>
        <v>0</v>
      </c>
      <c r="G41" s="35">
        <f t="shared" si="21"/>
        <v>30</v>
      </c>
      <c r="H41" s="36"/>
      <c r="I41" s="36">
        <v>30</v>
      </c>
      <c r="J41" s="36"/>
      <c r="K41" s="36"/>
      <c r="L41" s="35">
        <f t="shared" si="22"/>
        <v>5</v>
      </c>
      <c r="M41" s="34">
        <f t="shared" si="23"/>
        <v>40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30</v>
      </c>
      <c r="AB41" s="37">
        <v>5</v>
      </c>
      <c r="AC41" s="37">
        <v>40</v>
      </c>
      <c r="AD41" s="37"/>
      <c r="AE41" s="37"/>
      <c r="AF41" s="37"/>
      <c r="AG41" s="37"/>
      <c r="AH41" s="37"/>
      <c r="AI41" s="37"/>
      <c r="AJ41" s="37"/>
      <c r="AK41" s="37"/>
      <c r="AL41" s="41"/>
      <c r="AM41" s="41"/>
      <c r="AN41" s="41"/>
      <c r="AO41" s="41">
        <v>3</v>
      </c>
      <c r="AP41" s="41"/>
      <c r="AQ41" s="41"/>
      <c r="AR41" s="37">
        <f t="shared" si="19"/>
        <v>1.4</v>
      </c>
      <c r="AS41" s="37">
        <f t="shared" si="24"/>
        <v>3</v>
      </c>
      <c r="AT41" s="37"/>
      <c r="AU41" s="37"/>
    </row>
    <row r="42" spans="1:47" s="7" customFormat="1" ht="35.25">
      <c r="A42" s="22" t="s">
        <v>77</v>
      </c>
      <c r="B42" s="23" t="s">
        <v>108</v>
      </c>
      <c r="C42" s="26" t="s">
        <v>70</v>
      </c>
      <c r="D42" s="34">
        <f t="shared" si="17"/>
        <v>100</v>
      </c>
      <c r="E42" s="34">
        <f t="shared" si="18"/>
        <v>60</v>
      </c>
      <c r="F42" s="35">
        <f t="shared" si="20"/>
        <v>15</v>
      </c>
      <c r="G42" s="35">
        <f t="shared" si="21"/>
        <v>30</v>
      </c>
      <c r="H42" s="36"/>
      <c r="I42" s="36">
        <v>30</v>
      </c>
      <c r="J42" s="36"/>
      <c r="K42" s="36"/>
      <c r="L42" s="35">
        <f t="shared" si="22"/>
        <v>15</v>
      </c>
      <c r="M42" s="34">
        <f t="shared" si="23"/>
        <v>40</v>
      </c>
      <c r="N42" s="37"/>
      <c r="O42" s="37"/>
      <c r="P42" s="37"/>
      <c r="Q42" s="37"/>
      <c r="R42" s="37">
        <v>15</v>
      </c>
      <c r="S42" s="37">
        <v>30</v>
      </c>
      <c r="T42" s="37">
        <v>15</v>
      </c>
      <c r="U42" s="37">
        <v>40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41"/>
      <c r="AM42" s="41">
        <v>4</v>
      </c>
      <c r="AN42" s="41"/>
      <c r="AO42" s="41"/>
      <c r="AP42" s="41"/>
      <c r="AQ42" s="41"/>
      <c r="AR42" s="37">
        <f t="shared" si="19"/>
        <v>2.4</v>
      </c>
      <c r="AS42" s="37">
        <f t="shared" si="24"/>
        <v>4</v>
      </c>
      <c r="AT42" s="37"/>
      <c r="AU42" s="37"/>
    </row>
    <row r="43" spans="1:47" s="7" customFormat="1" ht="35.25">
      <c r="A43" s="22" t="s">
        <v>78</v>
      </c>
      <c r="B43" s="23" t="s">
        <v>109</v>
      </c>
      <c r="C43" s="26" t="s">
        <v>66</v>
      </c>
      <c r="D43" s="34">
        <f t="shared" si="17"/>
        <v>100</v>
      </c>
      <c r="E43" s="34">
        <f t="shared" si="18"/>
        <v>50</v>
      </c>
      <c r="F43" s="35">
        <f t="shared" si="20"/>
        <v>15</v>
      </c>
      <c r="G43" s="35">
        <f t="shared" si="21"/>
        <v>30</v>
      </c>
      <c r="H43" s="36">
        <v>30</v>
      </c>
      <c r="I43" s="36"/>
      <c r="J43" s="36"/>
      <c r="K43" s="36"/>
      <c r="L43" s="35">
        <f t="shared" si="22"/>
        <v>5</v>
      </c>
      <c r="M43" s="34">
        <f t="shared" si="23"/>
        <v>50</v>
      </c>
      <c r="N43" s="37">
        <v>15</v>
      </c>
      <c r="O43" s="37">
        <v>30</v>
      </c>
      <c r="P43" s="37">
        <v>5</v>
      </c>
      <c r="Q43" s="37">
        <v>50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41">
        <v>4</v>
      </c>
      <c r="AM43" s="41"/>
      <c r="AN43" s="41"/>
      <c r="AO43" s="41"/>
      <c r="AP43" s="41"/>
      <c r="AQ43" s="41"/>
      <c r="AR43" s="37">
        <f t="shared" si="19"/>
        <v>2</v>
      </c>
      <c r="AS43" s="37">
        <f t="shared" si="24"/>
        <v>4</v>
      </c>
      <c r="AT43" s="37"/>
      <c r="AU43" s="37"/>
    </row>
    <row r="44" spans="1:47" s="7" customFormat="1" ht="35.25">
      <c r="A44" s="22" t="s">
        <v>79</v>
      </c>
      <c r="B44" s="23" t="s">
        <v>110</v>
      </c>
      <c r="C44" s="26" t="s">
        <v>133</v>
      </c>
      <c r="D44" s="34">
        <f t="shared" si="17"/>
        <v>250</v>
      </c>
      <c r="E44" s="34">
        <f t="shared" si="18"/>
        <v>95</v>
      </c>
      <c r="F44" s="35">
        <f t="shared" si="20"/>
        <v>0</v>
      </c>
      <c r="G44" s="35">
        <f t="shared" si="21"/>
        <v>60</v>
      </c>
      <c r="H44" s="36"/>
      <c r="I44" s="36"/>
      <c r="J44" s="36">
        <v>60</v>
      </c>
      <c r="K44" s="36"/>
      <c r="L44" s="35">
        <f t="shared" si="22"/>
        <v>35</v>
      </c>
      <c r="M44" s="34">
        <f t="shared" si="23"/>
        <v>155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>
        <v>30</v>
      </c>
      <c r="AF44" s="37">
        <v>15</v>
      </c>
      <c r="AG44" s="37">
        <v>55</v>
      </c>
      <c r="AH44" s="37"/>
      <c r="AI44" s="37">
        <v>30</v>
      </c>
      <c r="AJ44" s="37">
        <v>20</v>
      </c>
      <c r="AK44" s="37">
        <v>100</v>
      </c>
      <c r="AL44" s="41"/>
      <c r="AM44" s="41"/>
      <c r="AN44" s="41"/>
      <c r="AO44" s="41"/>
      <c r="AP44" s="41">
        <v>4</v>
      </c>
      <c r="AQ44" s="41">
        <v>6</v>
      </c>
      <c r="AR44" s="37">
        <f t="shared" si="19"/>
        <v>3.8</v>
      </c>
      <c r="AS44" s="37">
        <f t="shared" si="24"/>
        <v>10</v>
      </c>
      <c r="AT44" s="37"/>
      <c r="AU44" s="37">
        <f>SUM(AL44:AQ44)</f>
        <v>10</v>
      </c>
    </row>
    <row r="45" spans="1:47" s="25" customFormat="1" ht="45.75">
      <c r="A45" s="21" t="s">
        <v>21</v>
      </c>
      <c r="B45" s="24" t="s">
        <v>139</v>
      </c>
      <c r="C45" s="21"/>
      <c r="D45" s="33">
        <f aca="true" t="shared" si="25" ref="D45:AI45">SUM(D46:D50)</f>
        <v>400</v>
      </c>
      <c r="E45" s="33">
        <f t="shared" si="25"/>
        <v>250</v>
      </c>
      <c r="F45" s="38">
        <f t="shared" si="25"/>
        <v>75</v>
      </c>
      <c r="G45" s="38">
        <f t="shared" si="25"/>
        <v>150</v>
      </c>
      <c r="H45" s="38">
        <f t="shared" si="25"/>
        <v>120</v>
      </c>
      <c r="I45" s="38">
        <f t="shared" si="25"/>
        <v>30</v>
      </c>
      <c r="J45" s="38">
        <f t="shared" si="25"/>
        <v>0</v>
      </c>
      <c r="K45" s="38">
        <f t="shared" si="25"/>
        <v>0</v>
      </c>
      <c r="L45" s="38">
        <f t="shared" si="25"/>
        <v>25</v>
      </c>
      <c r="M45" s="33">
        <f t="shared" si="25"/>
        <v>150</v>
      </c>
      <c r="N45" s="38">
        <f t="shared" si="25"/>
        <v>0</v>
      </c>
      <c r="O45" s="38">
        <f t="shared" si="25"/>
        <v>0</v>
      </c>
      <c r="P45" s="38">
        <f t="shared" si="25"/>
        <v>0</v>
      </c>
      <c r="Q45" s="38">
        <f t="shared" si="25"/>
        <v>0</v>
      </c>
      <c r="R45" s="38">
        <f t="shared" si="25"/>
        <v>15</v>
      </c>
      <c r="S45" s="38">
        <f t="shared" si="25"/>
        <v>30</v>
      </c>
      <c r="T45" s="38">
        <f t="shared" si="25"/>
        <v>5</v>
      </c>
      <c r="U45" s="38">
        <f t="shared" si="25"/>
        <v>25</v>
      </c>
      <c r="V45" s="38">
        <f t="shared" si="25"/>
        <v>0</v>
      </c>
      <c r="W45" s="38">
        <f t="shared" si="25"/>
        <v>0</v>
      </c>
      <c r="X45" s="38">
        <f t="shared" si="25"/>
        <v>0</v>
      </c>
      <c r="Y45" s="38">
        <f t="shared" si="25"/>
        <v>0</v>
      </c>
      <c r="Z45" s="38">
        <f t="shared" si="25"/>
        <v>15</v>
      </c>
      <c r="AA45" s="38">
        <f t="shared" si="25"/>
        <v>30</v>
      </c>
      <c r="AB45" s="38">
        <f t="shared" si="25"/>
        <v>5</v>
      </c>
      <c r="AC45" s="38">
        <f t="shared" si="25"/>
        <v>25</v>
      </c>
      <c r="AD45" s="38">
        <f t="shared" si="25"/>
        <v>15</v>
      </c>
      <c r="AE45" s="38">
        <f t="shared" si="25"/>
        <v>30</v>
      </c>
      <c r="AF45" s="38">
        <f t="shared" si="25"/>
        <v>5</v>
      </c>
      <c r="AG45" s="38">
        <f t="shared" si="25"/>
        <v>50</v>
      </c>
      <c r="AH45" s="38">
        <f t="shared" si="25"/>
        <v>30</v>
      </c>
      <c r="AI45" s="38">
        <f t="shared" si="25"/>
        <v>60</v>
      </c>
      <c r="AJ45" s="38">
        <f aca="true" t="shared" si="26" ref="AJ45:AU45">SUM(AJ46:AJ50)</f>
        <v>10</v>
      </c>
      <c r="AK45" s="38">
        <f t="shared" si="26"/>
        <v>50</v>
      </c>
      <c r="AL45" s="38">
        <f t="shared" si="26"/>
        <v>0</v>
      </c>
      <c r="AM45" s="38">
        <f t="shared" si="26"/>
        <v>3</v>
      </c>
      <c r="AN45" s="38">
        <f t="shared" si="26"/>
        <v>0</v>
      </c>
      <c r="AO45" s="38">
        <f t="shared" si="26"/>
        <v>3</v>
      </c>
      <c r="AP45" s="38">
        <f t="shared" si="26"/>
        <v>4</v>
      </c>
      <c r="AQ45" s="38">
        <f t="shared" si="26"/>
        <v>6</v>
      </c>
      <c r="AR45" s="38">
        <f t="shared" si="26"/>
        <v>10</v>
      </c>
      <c r="AS45" s="38">
        <f t="shared" si="26"/>
        <v>0</v>
      </c>
      <c r="AT45" s="38">
        <f t="shared" si="26"/>
        <v>0</v>
      </c>
      <c r="AU45" s="38">
        <f t="shared" si="26"/>
        <v>16</v>
      </c>
    </row>
    <row r="46" spans="1:47" s="7" customFormat="1" ht="35.25">
      <c r="A46" s="22" t="s">
        <v>10</v>
      </c>
      <c r="B46" s="23" t="s">
        <v>127</v>
      </c>
      <c r="C46" s="26" t="s">
        <v>119</v>
      </c>
      <c r="D46" s="34">
        <f>SUM(E46,M46)</f>
        <v>75</v>
      </c>
      <c r="E46" s="34">
        <f>SUM(F46:G46,L46)</f>
        <v>50</v>
      </c>
      <c r="F46" s="35">
        <f aca="true" t="shared" si="27" ref="F46:G50">SUM(N46,R46,V46,Z46,AD46,AH46)</f>
        <v>15</v>
      </c>
      <c r="G46" s="35">
        <f t="shared" si="27"/>
        <v>30</v>
      </c>
      <c r="H46" s="36"/>
      <c r="I46" s="36">
        <v>30</v>
      </c>
      <c r="J46" s="36"/>
      <c r="K46" s="36"/>
      <c r="L46" s="35">
        <f aca="true" t="shared" si="28" ref="L46:M50">SUM(P46,T46,X46,AB46,AF46,AJ46)</f>
        <v>5</v>
      </c>
      <c r="M46" s="34">
        <f t="shared" si="28"/>
        <v>25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>
        <v>15</v>
      </c>
      <c r="AI46" s="37">
        <v>30</v>
      </c>
      <c r="AJ46" s="37">
        <v>5</v>
      </c>
      <c r="AK46" s="37">
        <v>25</v>
      </c>
      <c r="AL46" s="41"/>
      <c r="AM46" s="41"/>
      <c r="AN46" s="41"/>
      <c r="AO46" s="41"/>
      <c r="AP46" s="41"/>
      <c r="AQ46" s="41">
        <v>3</v>
      </c>
      <c r="AR46" s="37">
        <f>E46/25</f>
        <v>2</v>
      </c>
      <c r="AS46" s="37"/>
      <c r="AT46" s="37"/>
      <c r="AU46" s="37">
        <f>SUM(AL46:AQ46)</f>
        <v>3</v>
      </c>
    </row>
    <row r="47" spans="1:47" s="7" customFormat="1" ht="49.5">
      <c r="A47" s="22" t="s">
        <v>9</v>
      </c>
      <c r="B47" s="23" t="s">
        <v>128</v>
      </c>
      <c r="C47" s="26" t="s">
        <v>72</v>
      </c>
      <c r="D47" s="34">
        <f>SUM(E47,M47)</f>
        <v>75</v>
      </c>
      <c r="E47" s="34">
        <f>SUM(F47:G47,L47)</f>
        <v>50</v>
      </c>
      <c r="F47" s="35">
        <f t="shared" si="27"/>
        <v>15</v>
      </c>
      <c r="G47" s="35">
        <f t="shared" si="27"/>
        <v>30</v>
      </c>
      <c r="H47" s="36">
        <v>30</v>
      </c>
      <c r="I47" s="36"/>
      <c r="J47" s="36"/>
      <c r="K47" s="36"/>
      <c r="L47" s="35">
        <f t="shared" si="28"/>
        <v>5</v>
      </c>
      <c r="M47" s="34">
        <f t="shared" si="28"/>
        <v>25</v>
      </c>
      <c r="N47" s="37"/>
      <c r="O47" s="37"/>
      <c r="P47" s="37"/>
      <c r="Q47" s="37"/>
      <c r="R47" s="37">
        <v>15</v>
      </c>
      <c r="S47" s="37">
        <v>30</v>
      </c>
      <c r="T47" s="37">
        <v>5</v>
      </c>
      <c r="U47" s="37">
        <v>25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41"/>
      <c r="AM47" s="41">
        <v>3</v>
      </c>
      <c r="AN47" s="41"/>
      <c r="AO47" s="41"/>
      <c r="AP47" s="41"/>
      <c r="AQ47" s="41"/>
      <c r="AR47" s="37">
        <f>E47/25</f>
        <v>2</v>
      </c>
      <c r="AS47" s="37"/>
      <c r="AT47" s="37"/>
      <c r="AU47" s="37">
        <f>SUM(AL47:AQ47)</f>
        <v>3</v>
      </c>
    </row>
    <row r="48" spans="1:47" s="7" customFormat="1" ht="35.25">
      <c r="A48" s="22" t="s">
        <v>8</v>
      </c>
      <c r="B48" s="23" t="s">
        <v>129</v>
      </c>
      <c r="C48" s="26" t="s">
        <v>119</v>
      </c>
      <c r="D48" s="34">
        <f>SUM(E48,M48)</f>
        <v>75</v>
      </c>
      <c r="E48" s="34">
        <f>SUM(F48:G48,L48)</f>
        <v>50</v>
      </c>
      <c r="F48" s="35">
        <f t="shared" si="27"/>
        <v>15</v>
      </c>
      <c r="G48" s="35">
        <f t="shared" si="27"/>
        <v>30</v>
      </c>
      <c r="H48" s="36">
        <v>30</v>
      </c>
      <c r="I48" s="36"/>
      <c r="J48" s="36"/>
      <c r="K48" s="36"/>
      <c r="L48" s="35">
        <f t="shared" si="28"/>
        <v>5</v>
      </c>
      <c r="M48" s="34">
        <f t="shared" si="28"/>
        <v>25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>
        <v>15</v>
      </c>
      <c r="AI48" s="37">
        <v>30</v>
      </c>
      <c r="AJ48" s="37">
        <v>5</v>
      </c>
      <c r="AK48" s="37">
        <v>25</v>
      </c>
      <c r="AL48" s="41"/>
      <c r="AM48" s="41"/>
      <c r="AN48" s="41"/>
      <c r="AO48" s="41"/>
      <c r="AP48" s="41"/>
      <c r="AQ48" s="41">
        <v>3</v>
      </c>
      <c r="AR48" s="37">
        <f>E48/25</f>
        <v>2</v>
      </c>
      <c r="AS48" s="37"/>
      <c r="AT48" s="37"/>
      <c r="AU48" s="37">
        <f>SUM(AL48:AQ48)</f>
        <v>3</v>
      </c>
    </row>
    <row r="49" spans="1:47" s="7" customFormat="1" ht="35.25">
      <c r="A49" s="22" t="s">
        <v>7</v>
      </c>
      <c r="B49" s="23" t="s">
        <v>130</v>
      </c>
      <c r="C49" s="26" t="s">
        <v>76</v>
      </c>
      <c r="D49" s="34">
        <f>SUM(E49,M49)</f>
        <v>75</v>
      </c>
      <c r="E49" s="34">
        <f>SUM(F49:G49,L49)</f>
        <v>50</v>
      </c>
      <c r="F49" s="35">
        <f t="shared" si="27"/>
        <v>15</v>
      </c>
      <c r="G49" s="35">
        <f t="shared" si="27"/>
        <v>30</v>
      </c>
      <c r="H49" s="36">
        <v>30</v>
      </c>
      <c r="I49" s="36"/>
      <c r="J49" s="36"/>
      <c r="K49" s="36"/>
      <c r="L49" s="35">
        <f t="shared" si="28"/>
        <v>5</v>
      </c>
      <c r="M49" s="34">
        <f t="shared" si="28"/>
        <v>25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>
        <v>15</v>
      </c>
      <c r="AA49" s="37">
        <v>30</v>
      </c>
      <c r="AB49" s="37">
        <v>5</v>
      </c>
      <c r="AC49" s="37">
        <v>25</v>
      </c>
      <c r="AD49" s="37"/>
      <c r="AE49" s="37"/>
      <c r="AF49" s="37"/>
      <c r="AG49" s="37"/>
      <c r="AH49" s="37"/>
      <c r="AI49" s="37"/>
      <c r="AJ49" s="37"/>
      <c r="AK49" s="37"/>
      <c r="AL49" s="41"/>
      <c r="AM49" s="41"/>
      <c r="AN49" s="41"/>
      <c r="AO49" s="41">
        <v>3</v>
      </c>
      <c r="AP49" s="41"/>
      <c r="AQ49" s="41"/>
      <c r="AR49" s="37">
        <f>E49/25</f>
        <v>2</v>
      </c>
      <c r="AS49" s="37"/>
      <c r="AT49" s="37"/>
      <c r="AU49" s="37">
        <f>SUM(AL49:AQ49)</f>
        <v>3</v>
      </c>
    </row>
    <row r="50" spans="1:47" s="7" customFormat="1" ht="35.25">
      <c r="A50" s="22" t="s">
        <v>6</v>
      </c>
      <c r="B50" s="23" t="s">
        <v>131</v>
      </c>
      <c r="C50" s="26" t="s">
        <v>113</v>
      </c>
      <c r="D50" s="34">
        <f>SUM(E50,M50)</f>
        <v>100</v>
      </c>
      <c r="E50" s="34">
        <f>SUM(F50:G50,L50)</f>
        <v>50</v>
      </c>
      <c r="F50" s="35">
        <f t="shared" si="27"/>
        <v>15</v>
      </c>
      <c r="G50" s="35">
        <f t="shared" si="27"/>
        <v>30</v>
      </c>
      <c r="H50" s="36">
        <v>30</v>
      </c>
      <c r="I50" s="36"/>
      <c r="J50" s="36"/>
      <c r="K50" s="36"/>
      <c r="L50" s="35">
        <f t="shared" si="28"/>
        <v>5</v>
      </c>
      <c r="M50" s="34">
        <f t="shared" si="28"/>
        <v>50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15</v>
      </c>
      <c r="AE50" s="37">
        <v>30</v>
      </c>
      <c r="AF50" s="37">
        <v>5</v>
      </c>
      <c r="AG50" s="37">
        <v>50</v>
      </c>
      <c r="AH50" s="37"/>
      <c r="AI50" s="37"/>
      <c r="AJ50" s="37"/>
      <c r="AK50" s="37"/>
      <c r="AL50" s="41"/>
      <c r="AM50" s="41"/>
      <c r="AN50" s="41"/>
      <c r="AO50" s="41"/>
      <c r="AP50" s="41">
        <v>4</v>
      </c>
      <c r="AQ50" s="41"/>
      <c r="AR50" s="37">
        <f>E50/25</f>
        <v>2</v>
      </c>
      <c r="AS50" s="37"/>
      <c r="AT50" s="37"/>
      <c r="AU50" s="37">
        <f>SUM(AL50:AQ50)</f>
        <v>4</v>
      </c>
    </row>
    <row r="51" spans="1:47" s="10" customFormat="1" ht="60.75" customHeight="1">
      <c r="A51" s="21" t="s">
        <v>134</v>
      </c>
      <c r="B51" s="40" t="s">
        <v>111</v>
      </c>
      <c r="C51" s="21"/>
      <c r="D51" s="33">
        <f aca="true" t="shared" si="29" ref="D51:AI51">SUM(D52:D56)</f>
        <v>450</v>
      </c>
      <c r="E51" s="33">
        <f t="shared" si="29"/>
        <v>250</v>
      </c>
      <c r="F51" s="38">
        <f t="shared" si="29"/>
        <v>75</v>
      </c>
      <c r="G51" s="38">
        <f t="shared" si="29"/>
        <v>150</v>
      </c>
      <c r="H51" s="38">
        <f t="shared" si="29"/>
        <v>120</v>
      </c>
      <c r="I51" s="38">
        <f t="shared" si="29"/>
        <v>15</v>
      </c>
      <c r="J51" s="38">
        <f t="shared" si="29"/>
        <v>15</v>
      </c>
      <c r="K51" s="38">
        <f t="shared" si="29"/>
        <v>0</v>
      </c>
      <c r="L51" s="38">
        <f t="shared" si="29"/>
        <v>25</v>
      </c>
      <c r="M51" s="33">
        <f t="shared" si="29"/>
        <v>200</v>
      </c>
      <c r="N51" s="38">
        <f t="shared" si="29"/>
        <v>0</v>
      </c>
      <c r="O51" s="38">
        <f t="shared" si="29"/>
        <v>0</v>
      </c>
      <c r="P51" s="38">
        <f t="shared" si="29"/>
        <v>0</v>
      </c>
      <c r="Q51" s="38">
        <f t="shared" si="29"/>
        <v>0</v>
      </c>
      <c r="R51" s="38">
        <f t="shared" si="29"/>
        <v>0</v>
      </c>
      <c r="S51" s="38">
        <f t="shared" si="29"/>
        <v>0</v>
      </c>
      <c r="T51" s="38">
        <f t="shared" si="29"/>
        <v>0</v>
      </c>
      <c r="U51" s="38">
        <f t="shared" si="29"/>
        <v>0</v>
      </c>
      <c r="V51" s="38">
        <f t="shared" si="29"/>
        <v>0</v>
      </c>
      <c r="W51" s="38">
        <f t="shared" si="29"/>
        <v>0</v>
      </c>
      <c r="X51" s="38">
        <f t="shared" si="29"/>
        <v>0</v>
      </c>
      <c r="Y51" s="38">
        <f t="shared" si="29"/>
        <v>0</v>
      </c>
      <c r="Z51" s="38">
        <f t="shared" si="29"/>
        <v>0</v>
      </c>
      <c r="AA51" s="38">
        <f t="shared" si="29"/>
        <v>0</v>
      </c>
      <c r="AB51" s="38">
        <f t="shared" si="29"/>
        <v>0</v>
      </c>
      <c r="AC51" s="38">
        <f t="shared" si="29"/>
        <v>0</v>
      </c>
      <c r="AD51" s="38">
        <f t="shared" si="29"/>
        <v>45</v>
      </c>
      <c r="AE51" s="38">
        <f t="shared" si="29"/>
        <v>90</v>
      </c>
      <c r="AF51" s="38">
        <f t="shared" si="29"/>
        <v>15</v>
      </c>
      <c r="AG51" s="38">
        <f t="shared" si="29"/>
        <v>150</v>
      </c>
      <c r="AH51" s="38">
        <f t="shared" si="29"/>
        <v>30</v>
      </c>
      <c r="AI51" s="38">
        <f t="shared" si="29"/>
        <v>60</v>
      </c>
      <c r="AJ51" s="38">
        <f aca="true" t="shared" si="30" ref="AJ51:AU51">SUM(AJ52:AJ56)</f>
        <v>10</v>
      </c>
      <c r="AK51" s="38">
        <f t="shared" si="30"/>
        <v>50</v>
      </c>
      <c r="AL51" s="38">
        <f t="shared" si="30"/>
        <v>0</v>
      </c>
      <c r="AM51" s="38">
        <f t="shared" si="30"/>
        <v>0</v>
      </c>
      <c r="AN51" s="38">
        <f t="shared" si="30"/>
        <v>0</v>
      </c>
      <c r="AO51" s="38">
        <f t="shared" si="30"/>
        <v>0</v>
      </c>
      <c r="AP51" s="38">
        <f t="shared" si="30"/>
        <v>12</v>
      </c>
      <c r="AQ51" s="38">
        <f t="shared" si="30"/>
        <v>6</v>
      </c>
      <c r="AR51" s="38">
        <f t="shared" si="30"/>
        <v>10</v>
      </c>
      <c r="AS51" s="38">
        <f t="shared" si="30"/>
        <v>18</v>
      </c>
      <c r="AT51" s="38">
        <f t="shared" si="30"/>
        <v>0</v>
      </c>
      <c r="AU51" s="38">
        <f t="shared" si="30"/>
        <v>18</v>
      </c>
    </row>
    <row r="52" spans="1:47" s="7" customFormat="1" ht="35.25">
      <c r="A52" s="22" t="s">
        <v>10</v>
      </c>
      <c r="B52" s="23" t="s">
        <v>112</v>
      </c>
      <c r="C52" s="26" t="s">
        <v>113</v>
      </c>
      <c r="D52" s="34">
        <f>SUM(E52,M52)</f>
        <v>100</v>
      </c>
      <c r="E52" s="34">
        <f>SUM(F52:G52,L52)</f>
        <v>50</v>
      </c>
      <c r="F52" s="35">
        <f aca="true" t="shared" si="31" ref="F52:G56">SUM(N52,R52,V52,Z52,AD52,AH52)</f>
        <v>15</v>
      </c>
      <c r="G52" s="35">
        <f t="shared" si="31"/>
        <v>30</v>
      </c>
      <c r="H52" s="36">
        <v>30</v>
      </c>
      <c r="I52" s="36"/>
      <c r="J52" s="36"/>
      <c r="K52" s="36"/>
      <c r="L52" s="35">
        <f aca="true" t="shared" si="32" ref="L52:M56">SUM(P52,T52,X52,AB52,AF52,AJ52)</f>
        <v>5</v>
      </c>
      <c r="M52" s="34">
        <f t="shared" si="32"/>
        <v>50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v>15</v>
      </c>
      <c r="AE52" s="37">
        <v>30</v>
      </c>
      <c r="AF52" s="37">
        <v>5</v>
      </c>
      <c r="AG52" s="37">
        <v>50</v>
      </c>
      <c r="AH52" s="37"/>
      <c r="AI52" s="37"/>
      <c r="AJ52" s="37"/>
      <c r="AK52" s="37"/>
      <c r="AL52" s="41"/>
      <c r="AM52" s="41"/>
      <c r="AN52" s="41"/>
      <c r="AO52" s="41"/>
      <c r="AP52" s="41">
        <v>4</v>
      </c>
      <c r="AQ52" s="41"/>
      <c r="AR52" s="37">
        <f>E52/25</f>
        <v>2</v>
      </c>
      <c r="AS52" s="37">
        <f>SUM(AL52:AQ52)</f>
        <v>4</v>
      </c>
      <c r="AT52" s="37"/>
      <c r="AU52" s="37">
        <f>SUM(AL52:AQ52)</f>
        <v>4</v>
      </c>
    </row>
    <row r="53" spans="1:47" s="7" customFormat="1" ht="35.25">
      <c r="A53" s="22" t="s">
        <v>9</v>
      </c>
      <c r="B53" s="23" t="s">
        <v>114</v>
      </c>
      <c r="C53" s="26" t="s">
        <v>113</v>
      </c>
      <c r="D53" s="34">
        <f>SUM(E53,M53)</f>
        <v>100</v>
      </c>
      <c r="E53" s="34">
        <f>SUM(F53:G53,L53)</f>
        <v>50</v>
      </c>
      <c r="F53" s="35">
        <f t="shared" si="31"/>
        <v>15</v>
      </c>
      <c r="G53" s="35">
        <f t="shared" si="31"/>
        <v>30</v>
      </c>
      <c r="H53" s="36">
        <v>30</v>
      </c>
      <c r="I53" s="36"/>
      <c r="J53" s="36"/>
      <c r="K53" s="36"/>
      <c r="L53" s="35">
        <f t="shared" si="32"/>
        <v>5</v>
      </c>
      <c r="M53" s="34">
        <f t="shared" si="32"/>
        <v>50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>
        <v>15</v>
      </c>
      <c r="AE53" s="37">
        <v>30</v>
      </c>
      <c r="AF53" s="37">
        <v>5</v>
      </c>
      <c r="AG53" s="37">
        <v>50</v>
      </c>
      <c r="AH53" s="37"/>
      <c r="AI53" s="37"/>
      <c r="AJ53" s="37"/>
      <c r="AK53" s="37"/>
      <c r="AL53" s="41"/>
      <c r="AM53" s="41"/>
      <c r="AN53" s="41"/>
      <c r="AO53" s="41"/>
      <c r="AP53" s="41">
        <v>4</v>
      </c>
      <c r="AQ53" s="41"/>
      <c r="AR53" s="37">
        <f>E53/25</f>
        <v>2</v>
      </c>
      <c r="AS53" s="37">
        <f>SUM(AL53:AQ53)</f>
        <v>4</v>
      </c>
      <c r="AT53" s="37"/>
      <c r="AU53" s="37">
        <f>SUM(AL53:AQ53)</f>
        <v>4</v>
      </c>
    </row>
    <row r="54" spans="1:47" s="7" customFormat="1" ht="35.25">
      <c r="A54" s="22" t="s">
        <v>8</v>
      </c>
      <c r="B54" s="23" t="s">
        <v>115</v>
      </c>
      <c r="C54" s="26" t="s">
        <v>103</v>
      </c>
      <c r="D54" s="34">
        <f>SUM(E54,M54)</f>
        <v>100</v>
      </c>
      <c r="E54" s="34">
        <f>SUM(F54:G54,L54)</f>
        <v>50</v>
      </c>
      <c r="F54" s="35">
        <f t="shared" si="31"/>
        <v>15</v>
      </c>
      <c r="G54" s="35">
        <f t="shared" si="31"/>
        <v>30</v>
      </c>
      <c r="H54" s="36">
        <v>30</v>
      </c>
      <c r="I54" s="36"/>
      <c r="J54" s="36"/>
      <c r="K54" s="36"/>
      <c r="L54" s="35">
        <f t="shared" si="32"/>
        <v>5</v>
      </c>
      <c r="M54" s="34">
        <f t="shared" si="32"/>
        <v>50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>
        <v>15</v>
      </c>
      <c r="AE54" s="37">
        <v>30</v>
      </c>
      <c r="AF54" s="37">
        <v>5</v>
      </c>
      <c r="AG54" s="37">
        <v>50</v>
      </c>
      <c r="AH54" s="37"/>
      <c r="AI54" s="37"/>
      <c r="AJ54" s="37"/>
      <c r="AK54" s="37"/>
      <c r="AL54" s="41"/>
      <c r="AM54" s="41"/>
      <c r="AN54" s="41"/>
      <c r="AO54" s="41"/>
      <c r="AP54" s="41">
        <v>4</v>
      </c>
      <c r="AQ54" s="41"/>
      <c r="AR54" s="37">
        <f>E54/25</f>
        <v>2</v>
      </c>
      <c r="AS54" s="37">
        <f>SUM(AL54:AQ54)</f>
        <v>4</v>
      </c>
      <c r="AT54" s="37"/>
      <c r="AU54" s="37">
        <f>SUM(AL54:AQ54)</f>
        <v>4</v>
      </c>
    </row>
    <row r="55" spans="1:47" s="7" customFormat="1" ht="35.25">
      <c r="A55" s="22" t="s">
        <v>7</v>
      </c>
      <c r="B55" s="23" t="s">
        <v>116</v>
      </c>
      <c r="C55" s="26" t="s">
        <v>117</v>
      </c>
      <c r="D55" s="34">
        <f>SUM(E55,M55)</f>
        <v>75</v>
      </c>
      <c r="E55" s="34">
        <f>SUM(F55:G55,L55)</f>
        <v>50</v>
      </c>
      <c r="F55" s="35">
        <f t="shared" si="31"/>
        <v>15</v>
      </c>
      <c r="G55" s="35">
        <f t="shared" si="31"/>
        <v>30</v>
      </c>
      <c r="H55" s="36">
        <v>30</v>
      </c>
      <c r="I55" s="36"/>
      <c r="J55" s="36"/>
      <c r="K55" s="36"/>
      <c r="L55" s="35">
        <f t="shared" si="32"/>
        <v>5</v>
      </c>
      <c r="M55" s="34">
        <f t="shared" si="32"/>
        <v>25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>
        <v>15</v>
      </c>
      <c r="AI55" s="37">
        <v>30</v>
      </c>
      <c r="AJ55" s="37">
        <v>5</v>
      </c>
      <c r="AK55" s="37">
        <v>25</v>
      </c>
      <c r="AL55" s="41"/>
      <c r="AM55" s="41"/>
      <c r="AN55" s="41"/>
      <c r="AO55" s="41"/>
      <c r="AP55" s="41"/>
      <c r="AQ55" s="41">
        <v>3</v>
      </c>
      <c r="AR55" s="37">
        <f>E55/25</f>
        <v>2</v>
      </c>
      <c r="AS55" s="37">
        <f>SUM(AL55:AQ55)</f>
        <v>3</v>
      </c>
      <c r="AT55" s="37"/>
      <c r="AU55" s="37">
        <f>SUM(AL55:AQ55)</f>
        <v>3</v>
      </c>
    </row>
    <row r="56" spans="1:47" s="7" customFormat="1" ht="35.25">
      <c r="A56" s="22" t="s">
        <v>6</v>
      </c>
      <c r="B56" s="23" t="s">
        <v>118</v>
      </c>
      <c r="C56" s="26" t="s">
        <v>119</v>
      </c>
      <c r="D56" s="34">
        <f>SUM(E56,M56)</f>
        <v>75</v>
      </c>
      <c r="E56" s="34">
        <f>SUM(F56:G56,L56)</f>
        <v>50</v>
      </c>
      <c r="F56" s="35">
        <f t="shared" si="31"/>
        <v>15</v>
      </c>
      <c r="G56" s="35">
        <f t="shared" si="31"/>
        <v>30</v>
      </c>
      <c r="H56" s="36"/>
      <c r="I56" s="36">
        <v>15</v>
      </c>
      <c r="J56" s="36">
        <v>15</v>
      </c>
      <c r="K56" s="36"/>
      <c r="L56" s="35">
        <f t="shared" si="32"/>
        <v>5</v>
      </c>
      <c r="M56" s="34">
        <f t="shared" si="32"/>
        <v>25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>
        <v>15</v>
      </c>
      <c r="AI56" s="37">
        <v>30</v>
      </c>
      <c r="AJ56" s="37">
        <v>5</v>
      </c>
      <c r="AK56" s="37">
        <v>25</v>
      </c>
      <c r="AL56" s="41"/>
      <c r="AM56" s="41"/>
      <c r="AN56" s="41"/>
      <c r="AO56" s="41"/>
      <c r="AP56" s="41"/>
      <c r="AQ56" s="41">
        <v>3</v>
      </c>
      <c r="AR56" s="37">
        <f>E56/25</f>
        <v>2</v>
      </c>
      <c r="AS56" s="37">
        <f>SUM(AL56:AQ56)</f>
        <v>3</v>
      </c>
      <c r="AT56" s="37"/>
      <c r="AU56" s="37">
        <f>SUM(AL56:AQ56)</f>
        <v>3</v>
      </c>
    </row>
    <row r="57" spans="1:47" s="10" customFormat="1" ht="60.75" customHeight="1">
      <c r="A57" s="21" t="s">
        <v>135</v>
      </c>
      <c r="B57" s="40" t="s">
        <v>120</v>
      </c>
      <c r="C57" s="21"/>
      <c r="D57" s="33">
        <f aca="true" t="shared" si="33" ref="D57:AI57">SUM(D58:D62)</f>
        <v>450</v>
      </c>
      <c r="E57" s="33">
        <f t="shared" si="33"/>
        <v>250</v>
      </c>
      <c r="F57" s="38">
        <f t="shared" si="33"/>
        <v>75</v>
      </c>
      <c r="G57" s="38">
        <f t="shared" si="33"/>
        <v>150</v>
      </c>
      <c r="H57" s="38">
        <f t="shared" si="33"/>
        <v>120</v>
      </c>
      <c r="I57" s="38">
        <f t="shared" si="33"/>
        <v>30</v>
      </c>
      <c r="J57" s="38">
        <f t="shared" si="33"/>
        <v>0</v>
      </c>
      <c r="K57" s="38">
        <f t="shared" si="33"/>
        <v>0</v>
      </c>
      <c r="L57" s="38">
        <f t="shared" si="33"/>
        <v>25</v>
      </c>
      <c r="M57" s="33">
        <f t="shared" si="33"/>
        <v>200</v>
      </c>
      <c r="N57" s="38">
        <f t="shared" si="33"/>
        <v>0</v>
      </c>
      <c r="O57" s="38">
        <f t="shared" si="33"/>
        <v>0</v>
      </c>
      <c r="P57" s="38">
        <f t="shared" si="33"/>
        <v>0</v>
      </c>
      <c r="Q57" s="38">
        <f t="shared" si="33"/>
        <v>0</v>
      </c>
      <c r="R57" s="38">
        <f t="shared" si="33"/>
        <v>0</v>
      </c>
      <c r="S57" s="38">
        <f t="shared" si="33"/>
        <v>0</v>
      </c>
      <c r="T57" s="38">
        <f t="shared" si="33"/>
        <v>0</v>
      </c>
      <c r="U57" s="38">
        <f t="shared" si="33"/>
        <v>0</v>
      </c>
      <c r="V57" s="38">
        <f t="shared" si="33"/>
        <v>0</v>
      </c>
      <c r="W57" s="38">
        <f t="shared" si="33"/>
        <v>0</v>
      </c>
      <c r="X57" s="38">
        <f t="shared" si="33"/>
        <v>0</v>
      </c>
      <c r="Y57" s="38">
        <f t="shared" si="33"/>
        <v>0</v>
      </c>
      <c r="Z57" s="38">
        <f t="shared" si="33"/>
        <v>0</v>
      </c>
      <c r="AA57" s="38">
        <f t="shared" si="33"/>
        <v>0</v>
      </c>
      <c r="AB57" s="38">
        <f t="shared" si="33"/>
        <v>0</v>
      </c>
      <c r="AC57" s="38">
        <f t="shared" si="33"/>
        <v>0</v>
      </c>
      <c r="AD57" s="38">
        <f t="shared" si="33"/>
        <v>45</v>
      </c>
      <c r="AE57" s="38">
        <f t="shared" si="33"/>
        <v>90</v>
      </c>
      <c r="AF57" s="38">
        <f t="shared" si="33"/>
        <v>15</v>
      </c>
      <c r="AG57" s="38">
        <f t="shared" si="33"/>
        <v>150</v>
      </c>
      <c r="AH57" s="38">
        <f t="shared" si="33"/>
        <v>30</v>
      </c>
      <c r="AI57" s="38">
        <f t="shared" si="33"/>
        <v>60</v>
      </c>
      <c r="AJ57" s="38">
        <f aca="true" t="shared" si="34" ref="AJ57:AU57">SUM(AJ58:AJ62)</f>
        <v>10</v>
      </c>
      <c r="AK57" s="38">
        <f t="shared" si="34"/>
        <v>50</v>
      </c>
      <c r="AL57" s="38">
        <f t="shared" si="34"/>
        <v>0</v>
      </c>
      <c r="AM57" s="38">
        <f t="shared" si="34"/>
        <v>0</v>
      </c>
      <c r="AN57" s="38">
        <f t="shared" si="34"/>
        <v>0</v>
      </c>
      <c r="AO57" s="38">
        <f t="shared" si="34"/>
        <v>0</v>
      </c>
      <c r="AP57" s="38">
        <f t="shared" si="34"/>
        <v>12</v>
      </c>
      <c r="AQ57" s="38">
        <f t="shared" si="34"/>
        <v>6</v>
      </c>
      <c r="AR57" s="38">
        <f t="shared" si="34"/>
        <v>10</v>
      </c>
      <c r="AS57" s="38">
        <f t="shared" si="34"/>
        <v>18</v>
      </c>
      <c r="AT57" s="38">
        <f t="shared" si="34"/>
        <v>0</v>
      </c>
      <c r="AU57" s="38">
        <f t="shared" si="34"/>
        <v>18</v>
      </c>
    </row>
    <row r="58" spans="1:47" s="7" customFormat="1" ht="35.25">
      <c r="A58" s="22" t="s">
        <v>10</v>
      </c>
      <c r="B58" s="23" t="s">
        <v>142</v>
      </c>
      <c r="C58" s="26" t="s">
        <v>113</v>
      </c>
      <c r="D58" s="34">
        <f>SUM(E58,M58)</f>
        <v>100</v>
      </c>
      <c r="E58" s="34">
        <f>SUM(F58:G58,L58)</f>
        <v>50</v>
      </c>
      <c r="F58" s="35">
        <f aca="true" t="shared" si="35" ref="F58:F64">SUM(N58,R58,V58,Z58,AD58,AH58)</f>
        <v>15</v>
      </c>
      <c r="G58" s="35">
        <f aca="true" t="shared" si="36" ref="G58:G64">SUM(O58,S58,W58,AA58,AE58,AI58)</f>
        <v>30</v>
      </c>
      <c r="H58" s="36">
        <v>30</v>
      </c>
      <c r="I58" s="36"/>
      <c r="J58" s="36"/>
      <c r="K58" s="36"/>
      <c r="L58" s="35">
        <f aca="true" t="shared" si="37" ref="L58:M62">SUM(P58,T58,X58,AB58,AF58,AJ58)</f>
        <v>5</v>
      </c>
      <c r="M58" s="34">
        <f t="shared" si="37"/>
        <v>50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>
        <v>15</v>
      </c>
      <c r="AE58" s="37">
        <v>30</v>
      </c>
      <c r="AF58" s="37">
        <v>5</v>
      </c>
      <c r="AG58" s="37">
        <v>50</v>
      </c>
      <c r="AH58" s="37"/>
      <c r="AI58" s="37"/>
      <c r="AJ58" s="37"/>
      <c r="AK58" s="37"/>
      <c r="AL58" s="41"/>
      <c r="AM58" s="41"/>
      <c r="AN58" s="41"/>
      <c r="AO58" s="41"/>
      <c r="AP58" s="41">
        <v>4</v>
      </c>
      <c r="AQ58" s="41"/>
      <c r="AR58" s="37">
        <f>E58/25</f>
        <v>2</v>
      </c>
      <c r="AS58" s="37">
        <f>SUM(AL58:AQ58)</f>
        <v>4</v>
      </c>
      <c r="AT58" s="37"/>
      <c r="AU58" s="37">
        <f>SUM(AL58:AQ58)</f>
        <v>4</v>
      </c>
    </row>
    <row r="59" spans="1:47" s="7" customFormat="1" ht="35.25">
      <c r="A59" s="22" t="s">
        <v>9</v>
      </c>
      <c r="B59" s="23" t="s">
        <v>143</v>
      </c>
      <c r="C59" s="26" t="s">
        <v>113</v>
      </c>
      <c r="D59" s="34">
        <f>SUM(E59,M59)</f>
        <v>100</v>
      </c>
      <c r="E59" s="34">
        <f>SUM(F59:G59,L59)</f>
        <v>50</v>
      </c>
      <c r="F59" s="35">
        <f t="shared" si="35"/>
        <v>15</v>
      </c>
      <c r="G59" s="35">
        <f t="shared" si="36"/>
        <v>30</v>
      </c>
      <c r="H59" s="36">
        <v>30</v>
      </c>
      <c r="I59" s="36"/>
      <c r="J59" s="36"/>
      <c r="K59" s="36"/>
      <c r="L59" s="35">
        <f t="shared" si="37"/>
        <v>5</v>
      </c>
      <c r="M59" s="34">
        <f t="shared" si="37"/>
        <v>50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>
        <v>15</v>
      </c>
      <c r="AE59" s="37">
        <v>30</v>
      </c>
      <c r="AF59" s="37">
        <v>5</v>
      </c>
      <c r="AG59" s="37">
        <v>50</v>
      </c>
      <c r="AH59" s="37"/>
      <c r="AI59" s="37"/>
      <c r="AJ59" s="37"/>
      <c r="AK59" s="37"/>
      <c r="AL59" s="41"/>
      <c r="AM59" s="41"/>
      <c r="AN59" s="41"/>
      <c r="AO59" s="41"/>
      <c r="AP59" s="41">
        <v>4</v>
      </c>
      <c r="AQ59" s="41"/>
      <c r="AR59" s="37">
        <f>E59/25</f>
        <v>2</v>
      </c>
      <c r="AS59" s="37">
        <f>SUM(AL59:AQ59)</f>
        <v>4</v>
      </c>
      <c r="AT59" s="37"/>
      <c r="AU59" s="37">
        <f>SUM(AL59:AQ59)</f>
        <v>4</v>
      </c>
    </row>
    <row r="60" spans="1:47" s="7" customFormat="1" ht="35.25">
      <c r="A60" s="22" t="s">
        <v>8</v>
      </c>
      <c r="B60" s="23" t="s">
        <v>144</v>
      </c>
      <c r="C60" s="26" t="s">
        <v>103</v>
      </c>
      <c r="D60" s="34">
        <f>SUM(E60,M60)</f>
        <v>100</v>
      </c>
      <c r="E60" s="34">
        <f>SUM(F60:G60,L60)</f>
        <v>50</v>
      </c>
      <c r="F60" s="35">
        <f t="shared" si="35"/>
        <v>15</v>
      </c>
      <c r="G60" s="35">
        <f t="shared" si="36"/>
        <v>30</v>
      </c>
      <c r="H60" s="36">
        <v>30</v>
      </c>
      <c r="I60" s="36"/>
      <c r="J60" s="36"/>
      <c r="K60" s="36"/>
      <c r="L60" s="35">
        <f t="shared" si="37"/>
        <v>5</v>
      </c>
      <c r="M60" s="34">
        <f t="shared" si="37"/>
        <v>50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>
        <v>15</v>
      </c>
      <c r="AE60" s="37">
        <v>30</v>
      </c>
      <c r="AF60" s="37">
        <v>5</v>
      </c>
      <c r="AG60" s="37">
        <v>50</v>
      </c>
      <c r="AH60" s="37"/>
      <c r="AI60" s="37"/>
      <c r="AJ60" s="37"/>
      <c r="AK60" s="37"/>
      <c r="AL60" s="41"/>
      <c r="AM60" s="41"/>
      <c r="AN60" s="41"/>
      <c r="AO60" s="41"/>
      <c r="AP60" s="41">
        <v>4</v>
      </c>
      <c r="AQ60" s="41"/>
      <c r="AR60" s="37">
        <f>E60/25</f>
        <v>2</v>
      </c>
      <c r="AS60" s="37">
        <f>SUM(AL60:AQ60)</f>
        <v>4</v>
      </c>
      <c r="AT60" s="37"/>
      <c r="AU60" s="37">
        <f>SUM(AL60:AQ60)</f>
        <v>4</v>
      </c>
    </row>
    <row r="61" spans="1:47" s="7" customFormat="1" ht="35.25">
      <c r="A61" s="22" t="s">
        <v>7</v>
      </c>
      <c r="B61" s="23" t="s">
        <v>121</v>
      </c>
      <c r="C61" s="26" t="s">
        <v>122</v>
      </c>
      <c r="D61" s="34">
        <f>SUM(E61,M61)</f>
        <v>75</v>
      </c>
      <c r="E61" s="34">
        <f>SUM(F61:G61,L61)</f>
        <v>50</v>
      </c>
      <c r="F61" s="35">
        <f t="shared" si="35"/>
        <v>15</v>
      </c>
      <c r="G61" s="35">
        <f t="shared" si="36"/>
        <v>30</v>
      </c>
      <c r="H61" s="36"/>
      <c r="I61" s="36">
        <v>30</v>
      </c>
      <c r="J61" s="36"/>
      <c r="K61" s="36"/>
      <c r="L61" s="35">
        <f t="shared" si="37"/>
        <v>5</v>
      </c>
      <c r="M61" s="34">
        <f t="shared" si="37"/>
        <v>25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>
        <v>15</v>
      </c>
      <c r="AI61" s="37">
        <v>30</v>
      </c>
      <c r="AJ61" s="37">
        <v>5</v>
      </c>
      <c r="AK61" s="37">
        <v>25</v>
      </c>
      <c r="AL61" s="41"/>
      <c r="AM61" s="41"/>
      <c r="AN61" s="41"/>
      <c r="AO61" s="41"/>
      <c r="AP61" s="41"/>
      <c r="AQ61" s="41">
        <v>3</v>
      </c>
      <c r="AR61" s="37">
        <f>E61/25</f>
        <v>2</v>
      </c>
      <c r="AS61" s="37">
        <f>SUM(AL61:AQ61)</f>
        <v>3</v>
      </c>
      <c r="AT61" s="37"/>
      <c r="AU61" s="37">
        <f>SUM(AL61:AQ61)</f>
        <v>3</v>
      </c>
    </row>
    <row r="62" spans="1:47" s="7" customFormat="1" ht="35.25">
      <c r="A62" s="22" t="s">
        <v>6</v>
      </c>
      <c r="B62" s="23" t="s">
        <v>145</v>
      </c>
      <c r="C62" s="26" t="s">
        <v>119</v>
      </c>
      <c r="D62" s="34">
        <f>SUM(E62,M62)</f>
        <v>75</v>
      </c>
      <c r="E62" s="34">
        <f>SUM(F62:G62,L62)</f>
        <v>50</v>
      </c>
      <c r="F62" s="35">
        <f t="shared" si="35"/>
        <v>15</v>
      </c>
      <c r="G62" s="35">
        <f t="shared" si="36"/>
        <v>30</v>
      </c>
      <c r="H62" s="36">
        <v>30</v>
      </c>
      <c r="I62" s="36"/>
      <c r="J62" s="36"/>
      <c r="K62" s="36"/>
      <c r="L62" s="35">
        <f t="shared" si="37"/>
        <v>5</v>
      </c>
      <c r="M62" s="34">
        <f t="shared" si="37"/>
        <v>25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>
        <v>15</v>
      </c>
      <c r="AI62" s="37">
        <v>30</v>
      </c>
      <c r="AJ62" s="37">
        <v>5</v>
      </c>
      <c r="AK62" s="37">
        <v>25</v>
      </c>
      <c r="AL62" s="41"/>
      <c r="AM62" s="41"/>
      <c r="AN62" s="41"/>
      <c r="AO62" s="41"/>
      <c r="AP62" s="41"/>
      <c r="AQ62" s="41">
        <v>3</v>
      </c>
      <c r="AR62" s="37">
        <f>E62/25</f>
        <v>2</v>
      </c>
      <c r="AS62" s="37">
        <f>SUM(AL62:AQ62)</f>
        <v>3</v>
      </c>
      <c r="AT62" s="37"/>
      <c r="AU62" s="37">
        <f>SUM(AL62:AQ62)</f>
        <v>3</v>
      </c>
    </row>
    <row r="63" spans="1:47" s="10" customFormat="1" ht="60.75" customHeight="1">
      <c r="A63" s="21" t="s">
        <v>136</v>
      </c>
      <c r="B63" s="40" t="s">
        <v>123</v>
      </c>
      <c r="C63" s="21"/>
      <c r="D63" s="33">
        <f aca="true" t="shared" si="38" ref="D63:AI63">SUM(D64:D64)</f>
        <v>450</v>
      </c>
      <c r="E63" s="33">
        <f t="shared" si="38"/>
        <v>0</v>
      </c>
      <c r="F63" s="38">
        <f t="shared" si="38"/>
        <v>0</v>
      </c>
      <c r="G63" s="38">
        <f t="shared" si="38"/>
        <v>0</v>
      </c>
      <c r="H63" s="38">
        <f t="shared" si="38"/>
        <v>0</v>
      </c>
      <c r="I63" s="38">
        <f t="shared" si="38"/>
        <v>0</v>
      </c>
      <c r="J63" s="38">
        <f t="shared" si="38"/>
        <v>0</v>
      </c>
      <c r="K63" s="38">
        <f t="shared" si="38"/>
        <v>450</v>
      </c>
      <c r="L63" s="38">
        <f t="shared" si="38"/>
        <v>0</v>
      </c>
      <c r="M63" s="33">
        <f t="shared" si="38"/>
        <v>450</v>
      </c>
      <c r="N63" s="38">
        <f t="shared" si="38"/>
        <v>0</v>
      </c>
      <c r="O63" s="38">
        <f t="shared" si="38"/>
        <v>0</v>
      </c>
      <c r="P63" s="38">
        <f t="shared" si="38"/>
        <v>0</v>
      </c>
      <c r="Q63" s="38">
        <f t="shared" si="38"/>
        <v>0</v>
      </c>
      <c r="R63" s="38">
        <f t="shared" si="38"/>
        <v>0</v>
      </c>
      <c r="S63" s="38">
        <f t="shared" si="38"/>
        <v>0</v>
      </c>
      <c r="T63" s="38">
        <f t="shared" si="38"/>
        <v>0</v>
      </c>
      <c r="U63" s="38">
        <f t="shared" si="38"/>
        <v>0</v>
      </c>
      <c r="V63" s="38">
        <f t="shared" si="38"/>
        <v>0</v>
      </c>
      <c r="W63" s="38">
        <f t="shared" si="38"/>
        <v>0</v>
      </c>
      <c r="X63" s="38">
        <f t="shared" si="38"/>
        <v>0</v>
      </c>
      <c r="Y63" s="38">
        <f t="shared" si="38"/>
        <v>0</v>
      </c>
      <c r="Z63" s="38">
        <f t="shared" si="38"/>
        <v>0</v>
      </c>
      <c r="AA63" s="38">
        <f t="shared" si="38"/>
        <v>0</v>
      </c>
      <c r="AB63" s="38">
        <f t="shared" si="38"/>
        <v>0</v>
      </c>
      <c r="AC63" s="38">
        <f t="shared" si="38"/>
        <v>150</v>
      </c>
      <c r="AD63" s="38">
        <f t="shared" si="38"/>
        <v>0</v>
      </c>
      <c r="AE63" s="38">
        <f t="shared" si="38"/>
        <v>0</v>
      </c>
      <c r="AF63" s="38">
        <f t="shared" si="38"/>
        <v>0</v>
      </c>
      <c r="AG63" s="38">
        <f t="shared" si="38"/>
        <v>150</v>
      </c>
      <c r="AH63" s="38">
        <f t="shared" si="38"/>
        <v>0</v>
      </c>
      <c r="AI63" s="38">
        <f t="shared" si="38"/>
        <v>0</v>
      </c>
      <c r="AJ63" s="38">
        <f aca="true" t="shared" si="39" ref="AJ63:AU63">SUM(AJ64:AJ64)</f>
        <v>0</v>
      </c>
      <c r="AK63" s="38">
        <f t="shared" si="39"/>
        <v>150</v>
      </c>
      <c r="AL63" s="38">
        <f t="shared" si="39"/>
        <v>0</v>
      </c>
      <c r="AM63" s="38">
        <f t="shared" si="39"/>
        <v>0</v>
      </c>
      <c r="AN63" s="38">
        <f t="shared" si="39"/>
        <v>0</v>
      </c>
      <c r="AO63" s="38">
        <f t="shared" si="39"/>
        <v>6</v>
      </c>
      <c r="AP63" s="38">
        <f t="shared" si="39"/>
        <v>6</v>
      </c>
      <c r="AQ63" s="38">
        <f t="shared" si="39"/>
        <v>6</v>
      </c>
      <c r="AR63" s="38">
        <f t="shared" si="39"/>
        <v>0</v>
      </c>
      <c r="AS63" s="38">
        <f t="shared" si="39"/>
        <v>0</v>
      </c>
      <c r="AT63" s="38">
        <f t="shared" si="39"/>
        <v>0</v>
      </c>
      <c r="AU63" s="38">
        <f t="shared" si="39"/>
        <v>0</v>
      </c>
    </row>
    <row r="64" spans="1:47" s="7" customFormat="1" ht="35.25">
      <c r="A64" s="22" t="s">
        <v>10</v>
      </c>
      <c r="B64" s="23" t="s">
        <v>124</v>
      </c>
      <c r="C64" s="26" t="s">
        <v>137</v>
      </c>
      <c r="D64" s="34">
        <f>SUM(E64,M64)</f>
        <v>450</v>
      </c>
      <c r="E64" s="34">
        <f>SUM(F64:G64,L64)</f>
        <v>0</v>
      </c>
      <c r="F64" s="35">
        <f t="shared" si="35"/>
        <v>0</v>
      </c>
      <c r="G64" s="35">
        <f t="shared" si="36"/>
        <v>0</v>
      </c>
      <c r="H64" s="36"/>
      <c r="I64" s="36"/>
      <c r="J64" s="36"/>
      <c r="K64" s="36">
        <v>450</v>
      </c>
      <c r="L64" s="35">
        <f>SUM(P64,T64,X64,AB64,AF64,AJ64)</f>
        <v>0</v>
      </c>
      <c r="M64" s="34">
        <f>SUM(Q64,U64,Y64,AC64,AG64,AK64)</f>
        <v>450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>
        <v>150</v>
      </c>
      <c r="AD64" s="37"/>
      <c r="AE64" s="37"/>
      <c r="AF64" s="37"/>
      <c r="AG64" s="37">
        <v>150</v>
      </c>
      <c r="AH64" s="37"/>
      <c r="AI64" s="37"/>
      <c r="AJ64" s="37"/>
      <c r="AK64" s="37">
        <v>150</v>
      </c>
      <c r="AL64" s="41"/>
      <c r="AM64" s="41"/>
      <c r="AN64" s="41"/>
      <c r="AO64" s="41">
        <v>6</v>
      </c>
      <c r="AP64" s="41">
        <v>6</v>
      </c>
      <c r="AQ64" s="41">
        <v>6</v>
      </c>
      <c r="AR64" s="37">
        <f>E64/25</f>
        <v>0</v>
      </c>
      <c r="AS64" s="37"/>
      <c r="AT64" s="37"/>
      <c r="AU64" s="37"/>
    </row>
    <row r="65" spans="1:47" s="7" customFormat="1" ht="35.25">
      <c r="A65" s="47" t="s">
        <v>125</v>
      </c>
      <c r="B65" s="48"/>
      <c r="C65" s="49"/>
      <c r="D65" s="42">
        <f>SUM(D8,D15,D34,D45,D51,D63)</f>
        <v>4550</v>
      </c>
      <c r="E65" s="42">
        <f aca="true" t="shared" si="40" ref="E65:M65">SUM(E8,E15,E34,E45,E51,E63)</f>
        <v>2525</v>
      </c>
      <c r="F65" s="42">
        <f t="shared" si="40"/>
        <v>720</v>
      </c>
      <c r="G65" s="42">
        <f t="shared" si="40"/>
        <v>1455</v>
      </c>
      <c r="H65" s="42">
        <f t="shared" si="40"/>
        <v>945</v>
      </c>
      <c r="I65" s="42">
        <f t="shared" si="40"/>
        <v>420</v>
      </c>
      <c r="J65" s="42">
        <f t="shared" si="40"/>
        <v>90</v>
      </c>
      <c r="K65" s="42">
        <f t="shared" si="40"/>
        <v>450</v>
      </c>
      <c r="L65" s="42">
        <f t="shared" si="40"/>
        <v>350</v>
      </c>
      <c r="M65" s="42">
        <f t="shared" si="40"/>
        <v>2025</v>
      </c>
      <c r="N65" s="34">
        <f>SUM(N8,N15,N34,N45,N51,N63)</f>
        <v>165</v>
      </c>
      <c r="O65" s="34">
        <f aca="true" t="shared" si="41" ref="O65:AQ65">SUM(O8,O15,O34,O45,O51,O63)</f>
        <v>285</v>
      </c>
      <c r="P65" s="34">
        <f t="shared" si="41"/>
        <v>60</v>
      </c>
      <c r="Q65" s="34">
        <f t="shared" si="41"/>
        <v>260</v>
      </c>
      <c r="R65" s="34">
        <f t="shared" si="41"/>
        <v>165</v>
      </c>
      <c r="S65" s="34">
        <f t="shared" si="41"/>
        <v>285</v>
      </c>
      <c r="T65" s="34">
        <f t="shared" si="41"/>
        <v>70</v>
      </c>
      <c r="U65" s="34">
        <f t="shared" si="41"/>
        <v>275</v>
      </c>
      <c r="V65" s="34">
        <f t="shared" si="41"/>
        <v>165</v>
      </c>
      <c r="W65" s="34">
        <f t="shared" si="41"/>
        <v>270</v>
      </c>
      <c r="X65" s="34">
        <f t="shared" si="41"/>
        <v>65</v>
      </c>
      <c r="Y65" s="34">
        <f t="shared" si="41"/>
        <v>235</v>
      </c>
      <c r="Z65" s="34">
        <f t="shared" si="41"/>
        <v>75</v>
      </c>
      <c r="AA65" s="34">
        <f t="shared" si="41"/>
        <v>210</v>
      </c>
      <c r="AB65" s="34">
        <f t="shared" si="41"/>
        <v>55</v>
      </c>
      <c r="AC65" s="34">
        <f t="shared" si="41"/>
        <v>410</v>
      </c>
      <c r="AD65" s="34">
        <f t="shared" si="41"/>
        <v>75</v>
      </c>
      <c r="AE65" s="34">
        <f t="shared" si="41"/>
        <v>195</v>
      </c>
      <c r="AF65" s="34">
        <f t="shared" si="41"/>
        <v>45</v>
      </c>
      <c r="AG65" s="34">
        <f t="shared" si="41"/>
        <v>435</v>
      </c>
      <c r="AH65" s="34">
        <f t="shared" si="41"/>
        <v>75</v>
      </c>
      <c r="AI65" s="34">
        <f t="shared" si="41"/>
        <v>210</v>
      </c>
      <c r="AJ65" s="34">
        <f t="shared" si="41"/>
        <v>55</v>
      </c>
      <c r="AK65" s="34">
        <f t="shared" si="41"/>
        <v>410</v>
      </c>
      <c r="AL65" s="34">
        <f t="shared" si="41"/>
        <v>30</v>
      </c>
      <c r="AM65" s="34">
        <f t="shared" si="41"/>
        <v>30</v>
      </c>
      <c r="AN65" s="34">
        <f t="shared" si="41"/>
        <v>30</v>
      </c>
      <c r="AO65" s="34">
        <f t="shared" si="41"/>
        <v>30</v>
      </c>
      <c r="AP65" s="34">
        <f t="shared" si="41"/>
        <v>30</v>
      </c>
      <c r="AQ65" s="34">
        <f t="shared" si="41"/>
        <v>30</v>
      </c>
      <c r="AR65" s="42">
        <f>SUM(AR8,AR15,AR34,AR45,AR51,AR63)</f>
        <v>101</v>
      </c>
      <c r="AS65" s="42">
        <f>SUM(AS8,AS15,AS34,AS45,AS51,AS63)</f>
        <v>74</v>
      </c>
      <c r="AT65" s="42">
        <f>SUM(AT8,AT15,AT34,AT45,AT51,AT63)</f>
        <v>10</v>
      </c>
      <c r="AU65" s="42">
        <f>SUM(AU8,AU15,AU34,AU45,AU51,AU63)</f>
        <v>58</v>
      </c>
    </row>
    <row r="66" spans="1:47" s="7" customFormat="1" ht="35.25">
      <c r="A66" s="50"/>
      <c r="B66" s="51"/>
      <c r="C66" s="5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>
        <f>SUM(N65:Q65)</f>
        <v>770</v>
      </c>
      <c r="O66" s="45"/>
      <c r="P66" s="45"/>
      <c r="Q66" s="46"/>
      <c r="R66" s="44">
        <f>SUM(R65:U65)</f>
        <v>795</v>
      </c>
      <c r="S66" s="45"/>
      <c r="T66" s="45"/>
      <c r="U66" s="46"/>
      <c r="V66" s="44">
        <f>SUM(V65:Y65)</f>
        <v>735</v>
      </c>
      <c r="W66" s="45"/>
      <c r="X66" s="45"/>
      <c r="Y66" s="46"/>
      <c r="Z66" s="44">
        <f>SUM(Z65:AC65)</f>
        <v>750</v>
      </c>
      <c r="AA66" s="45"/>
      <c r="AB66" s="45"/>
      <c r="AC66" s="46"/>
      <c r="AD66" s="44">
        <f>SUM(AD65:AG65)</f>
        <v>750</v>
      </c>
      <c r="AE66" s="45"/>
      <c r="AF66" s="45"/>
      <c r="AG66" s="46"/>
      <c r="AH66" s="44">
        <f>SUM(AH65:AK65)</f>
        <v>750</v>
      </c>
      <c r="AI66" s="45"/>
      <c r="AJ66" s="45"/>
      <c r="AK66" s="46"/>
      <c r="AL66" s="44">
        <f>SUM(AL65:AQ65)</f>
        <v>180</v>
      </c>
      <c r="AM66" s="45"/>
      <c r="AN66" s="45"/>
      <c r="AO66" s="45"/>
      <c r="AP66" s="45"/>
      <c r="AQ66" s="45"/>
      <c r="AR66" s="43"/>
      <c r="AS66" s="43"/>
      <c r="AT66" s="43"/>
      <c r="AU66" s="43"/>
    </row>
    <row r="67" spans="1:47" s="7" customFormat="1" ht="35.25">
      <c r="A67" s="47" t="s">
        <v>126</v>
      </c>
      <c r="B67" s="48"/>
      <c r="C67" s="49"/>
      <c r="D67" s="42">
        <f>SUM(D8,D15,D34,D45,D57,D63)</f>
        <v>4550</v>
      </c>
      <c r="E67" s="42">
        <f aca="true" t="shared" si="42" ref="E67:M67">SUM(E8,E15,E34,E45,E57,E63)</f>
        <v>2525</v>
      </c>
      <c r="F67" s="42">
        <f t="shared" si="42"/>
        <v>720</v>
      </c>
      <c r="G67" s="42">
        <f t="shared" si="42"/>
        <v>1455</v>
      </c>
      <c r="H67" s="42">
        <f t="shared" si="42"/>
        <v>945</v>
      </c>
      <c r="I67" s="42">
        <f t="shared" si="42"/>
        <v>435</v>
      </c>
      <c r="J67" s="42">
        <f t="shared" si="42"/>
        <v>75</v>
      </c>
      <c r="K67" s="42">
        <f t="shared" si="42"/>
        <v>450</v>
      </c>
      <c r="L67" s="42">
        <f t="shared" si="42"/>
        <v>350</v>
      </c>
      <c r="M67" s="42">
        <f t="shared" si="42"/>
        <v>2025</v>
      </c>
      <c r="N67" s="34">
        <f>SUM(N8,N15,N34,N45,N57,N63)</f>
        <v>165</v>
      </c>
      <c r="O67" s="34">
        <f aca="true" t="shared" si="43" ref="O67:AK67">SUM(O8,O15,O34,O45,O57,O63)</f>
        <v>285</v>
      </c>
      <c r="P67" s="34">
        <f t="shared" si="43"/>
        <v>60</v>
      </c>
      <c r="Q67" s="34">
        <f t="shared" si="43"/>
        <v>260</v>
      </c>
      <c r="R67" s="34">
        <f t="shared" si="43"/>
        <v>165</v>
      </c>
      <c r="S67" s="34">
        <f t="shared" si="43"/>
        <v>285</v>
      </c>
      <c r="T67" s="34">
        <f t="shared" si="43"/>
        <v>70</v>
      </c>
      <c r="U67" s="34">
        <f t="shared" si="43"/>
        <v>275</v>
      </c>
      <c r="V67" s="34">
        <f t="shared" si="43"/>
        <v>165</v>
      </c>
      <c r="W67" s="34">
        <f t="shared" si="43"/>
        <v>270</v>
      </c>
      <c r="X67" s="34">
        <f t="shared" si="43"/>
        <v>65</v>
      </c>
      <c r="Y67" s="34">
        <f t="shared" si="43"/>
        <v>235</v>
      </c>
      <c r="Z67" s="34">
        <f t="shared" si="43"/>
        <v>75</v>
      </c>
      <c r="AA67" s="34">
        <f t="shared" si="43"/>
        <v>210</v>
      </c>
      <c r="AB67" s="34">
        <f t="shared" si="43"/>
        <v>55</v>
      </c>
      <c r="AC67" s="34">
        <f t="shared" si="43"/>
        <v>410</v>
      </c>
      <c r="AD67" s="34">
        <f t="shared" si="43"/>
        <v>75</v>
      </c>
      <c r="AE67" s="34">
        <f t="shared" si="43"/>
        <v>195</v>
      </c>
      <c r="AF67" s="34">
        <f t="shared" si="43"/>
        <v>45</v>
      </c>
      <c r="AG67" s="34">
        <f t="shared" si="43"/>
        <v>435</v>
      </c>
      <c r="AH67" s="34">
        <f t="shared" si="43"/>
        <v>75</v>
      </c>
      <c r="AI67" s="34">
        <f t="shared" si="43"/>
        <v>210</v>
      </c>
      <c r="AJ67" s="34">
        <f t="shared" si="43"/>
        <v>55</v>
      </c>
      <c r="AK67" s="34">
        <f t="shared" si="43"/>
        <v>410</v>
      </c>
      <c r="AL67" s="34">
        <f aca="true" t="shared" si="44" ref="AL67:AU67">SUM(AL8,AL15,AL34,AL45,AL57,AL63)</f>
        <v>30</v>
      </c>
      <c r="AM67" s="34">
        <f t="shared" si="44"/>
        <v>30</v>
      </c>
      <c r="AN67" s="34">
        <f t="shared" si="44"/>
        <v>30</v>
      </c>
      <c r="AO67" s="34">
        <f t="shared" si="44"/>
        <v>30</v>
      </c>
      <c r="AP67" s="34">
        <f t="shared" si="44"/>
        <v>30</v>
      </c>
      <c r="AQ67" s="34">
        <f t="shared" si="44"/>
        <v>30</v>
      </c>
      <c r="AR67" s="42">
        <f t="shared" si="44"/>
        <v>101</v>
      </c>
      <c r="AS67" s="42">
        <f t="shared" si="44"/>
        <v>74</v>
      </c>
      <c r="AT67" s="42">
        <f t="shared" si="44"/>
        <v>10</v>
      </c>
      <c r="AU67" s="42">
        <f t="shared" si="44"/>
        <v>58</v>
      </c>
    </row>
    <row r="68" spans="1:47" s="7" customFormat="1" ht="35.25">
      <c r="A68" s="50"/>
      <c r="B68" s="51"/>
      <c r="C68" s="5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>
        <f>SUM(N67:Q67)</f>
        <v>770</v>
      </c>
      <c r="O68" s="45"/>
      <c r="P68" s="45"/>
      <c r="Q68" s="46"/>
      <c r="R68" s="44">
        <f>SUM(R67:U67)</f>
        <v>795</v>
      </c>
      <c r="S68" s="45"/>
      <c r="T68" s="45"/>
      <c r="U68" s="46"/>
      <c r="V68" s="44">
        <f>SUM(V67:Y67)</f>
        <v>735</v>
      </c>
      <c r="W68" s="45"/>
      <c r="X68" s="45"/>
      <c r="Y68" s="46"/>
      <c r="Z68" s="44">
        <f>SUM(Z67:AC67)</f>
        <v>750</v>
      </c>
      <c r="AA68" s="45"/>
      <c r="AB68" s="45"/>
      <c r="AC68" s="46"/>
      <c r="AD68" s="44">
        <f>SUM(AD67:AG67)</f>
        <v>750</v>
      </c>
      <c r="AE68" s="45"/>
      <c r="AF68" s="45"/>
      <c r="AG68" s="46"/>
      <c r="AH68" s="44">
        <f>SUM(AH67:AK67)</f>
        <v>750</v>
      </c>
      <c r="AI68" s="45"/>
      <c r="AJ68" s="45"/>
      <c r="AK68" s="46"/>
      <c r="AL68" s="44">
        <f>SUM(AL67:AQ67)</f>
        <v>180</v>
      </c>
      <c r="AM68" s="45"/>
      <c r="AN68" s="45"/>
      <c r="AO68" s="45"/>
      <c r="AP68" s="45"/>
      <c r="AQ68" s="45"/>
      <c r="AR68" s="43"/>
      <c r="AS68" s="43"/>
      <c r="AT68" s="43"/>
      <c r="AU68" s="43"/>
    </row>
    <row r="69" spans="1:47" ht="35.25">
      <c r="A69" s="9"/>
      <c r="B69" s="8"/>
      <c r="C69" s="8"/>
      <c r="D69" s="69"/>
      <c r="E69" s="70"/>
      <c r="F69" s="70"/>
      <c r="G69" s="8"/>
      <c r="H69" s="8"/>
      <c r="I69" s="8"/>
      <c r="J69" s="8"/>
      <c r="K69" s="8"/>
      <c r="L69" s="8"/>
      <c r="M69" s="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R69" s="14"/>
      <c r="AS69" s="14"/>
      <c r="AT69" s="14"/>
      <c r="AU69" s="15"/>
    </row>
    <row r="70" spans="1:46" s="18" customFormat="1" ht="35.25">
      <c r="A70" s="9"/>
      <c r="B70" s="8"/>
      <c r="C70" s="8"/>
      <c r="D70" s="69"/>
      <c r="E70" s="70"/>
      <c r="F70" s="70"/>
      <c r="G70" s="8"/>
      <c r="H70" s="8"/>
      <c r="I70" s="8"/>
      <c r="J70" s="8"/>
      <c r="K70" s="8"/>
      <c r="L70" s="8"/>
      <c r="M70" s="8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2"/>
      <c r="AJ70" s="12"/>
      <c r="AK70" s="12"/>
      <c r="AL70" s="2"/>
      <c r="AM70" s="2"/>
      <c r="AN70" s="2"/>
      <c r="AO70" s="2"/>
      <c r="AP70" s="2"/>
      <c r="AQ70" s="2"/>
      <c r="AR70" s="17"/>
      <c r="AS70" s="17"/>
      <c r="AT70" s="17"/>
    </row>
    <row r="71" spans="1:46" s="18" customFormat="1" ht="35.25">
      <c r="A71" s="2"/>
      <c r="B71" s="13"/>
      <c r="C71" s="27"/>
      <c r="D71" s="13"/>
      <c r="E71" s="13"/>
      <c r="F71" s="13"/>
      <c r="G71" s="2"/>
      <c r="H71" s="2"/>
      <c r="I71" s="2"/>
      <c r="J71" s="2"/>
      <c r="K71" s="2"/>
      <c r="L71" s="2"/>
      <c r="M71" s="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1"/>
      <c r="AE71" s="11"/>
      <c r="AF71" s="11"/>
      <c r="AG71" s="11"/>
      <c r="AH71" s="12"/>
      <c r="AI71" s="12"/>
      <c r="AJ71" s="12"/>
      <c r="AK71" s="12"/>
      <c r="AL71" s="2"/>
      <c r="AM71" s="2"/>
      <c r="AN71" s="2"/>
      <c r="AO71" s="2"/>
      <c r="AP71" s="2"/>
      <c r="AQ71" s="2"/>
      <c r="AR71" s="17"/>
      <c r="AS71" s="17"/>
      <c r="AT71" s="17"/>
    </row>
    <row r="72" spans="1:46" s="18" customFormat="1" ht="35.25">
      <c r="A72" s="2"/>
      <c r="B72" s="2"/>
      <c r="C72" s="28"/>
      <c r="D72" s="2"/>
      <c r="E72" s="2"/>
      <c r="F72" s="2"/>
      <c r="G72" s="2"/>
      <c r="H72" s="2"/>
      <c r="I72" s="2"/>
      <c r="J72" s="2"/>
      <c r="K72" s="2"/>
      <c r="L72" s="2"/>
      <c r="M72" s="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2"/>
      <c r="AM72" s="2"/>
      <c r="AN72" s="2"/>
      <c r="AO72" s="2"/>
      <c r="AP72" s="2"/>
      <c r="AQ72" s="2"/>
      <c r="AR72" s="17"/>
      <c r="AS72" s="17"/>
      <c r="AT72" s="17"/>
    </row>
    <row r="73" spans="1:46" s="18" customFormat="1" ht="35.25">
      <c r="A73" s="2"/>
      <c r="B73" s="2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2"/>
      <c r="AM73" s="2"/>
      <c r="AN73" s="2"/>
      <c r="AO73" s="2"/>
      <c r="AP73" s="2"/>
      <c r="AQ73" s="2"/>
      <c r="AR73" s="17"/>
      <c r="AS73" s="17"/>
      <c r="AT73" s="17"/>
    </row>
    <row r="74" spans="1:46" s="18" customFormat="1" ht="35.25">
      <c r="A74" s="2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/>
      <c r="AJ74" s="12"/>
      <c r="AK74" s="12"/>
      <c r="AL74" s="2"/>
      <c r="AM74" s="2"/>
      <c r="AN74" s="2"/>
      <c r="AO74" s="2"/>
      <c r="AP74" s="2"/>
      <c r="AQ74" s="2"/>
      <c r="AR74" s="17"/>
      <c r="AS74" s="17"/>
      <c r="AT74" s="17"/>
    </row>
    <row r="75" spans="1:46" s="18" customFormat="1" ht="35.25">
      <c r="A75" s="2"/>
      <c r="B75" s="2"/>
      <c r="C75" s="28"/>
      <c r="D75" s="2"/>
      <c r="E75" s="2"/>
      <c r="F75" s="2"/>
      <c r="G75" s="2"/>
      <c r="H75" s="2"/>
      <c r="I75" s="2"/>
      <c r="J75" s="2"/>
      <c r="K75" s="2"/>
      <c r="L75" s="2"/>
      <c r="M75" s="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2"/>
      <c r="AM75" s="2"/>
      <c r="AN75" s="2"/>
      <c r="AO75" s="2"/>
      <c r="AP75" s="2"/>
      <c r="AQ75" s="2"/>
      <c r="AR75" s="17"/>
      <c r="AS75" s="17"/>
      <c r="AT75" s="17"/>
    </row>
    <row r="76" spans="1:46" s="18" customFormat="1" ht="35.25">
      <c r="A76" s="2"/>
      <c r="B76" s="2"/>
      <c r="C76" s="28"/>
      <c r="D76" s="2"/>
      <c r="E76" s="2"/>
      <c r="F76" s="2"/>
      <c r="G76" s="2"/>
      <c r="H76" s="2"/>
      <c r="I76" s="2"/>
      <c r="J76" s="2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2"/>
      <c r="AM76" s="2"/>
      <c r="AN76" s="2"/>
      <c r="AO76" s="2"/>
      <c r="AP76" s="2"/>
      <c r="AQ76" s="2"/>
      <c r="AR76" s="17"/>
      <c r="AS76" s="17"/>
      <c r="AT76" s="17"/>
    </row>
    <row r="77" spans="1:46" s="18" customFormat="1" ht="35.25">
      <c r="A77" s="2"/>
      <c r="B77" s="2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"/>
      <c r="AM77" s="2"/>
      <c r="AN77" s="2"/>
      <c r="AO77" s="2"/>
      <c r="AP77" s="2"/>
      <c r="AQ77" s="2"/>
      <c r="AR77" s="17"/>
      <c r="AS77" s="17"/>
      <c r="AT77" s="17"/>
    </row>
    <row r="78" spans="1:46" s="18" customFormat="1" ht="35.25">
      <c r="A78" s="2"/>
      <c r="B78" s="2"/>
      <c r="C78" s="28"/>
      <c r="D78" s="2"/>
      <c r="E78" s="2"/>
      <c r="F78" s="2"/>
      <c r="G78" s="2"/>
      <c r="H78" s="2"/>
      <c r="I78" s="2"/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2"/>
      <c r="AM78" s="2"/>
      <c r="AN78" s="2"/>
      <c r="AO78" s="2"/>
      <c r="AP78" s="2"/>
      <c r="AQ78" s="2"/>
      <c r="AR78" s="17"/>
      <c r="AS78" s="17"/>
      <c r="AT78" s="17"/>
    </row>
    <row r="79" spans="1:46" s="18" customFormat="1" ht="35.25">
      <c r="A79" s="2"/>
      <c r="B79" s="2"/>
      <c r="C79" s="28"/>
      <c r="D79" s="2"/>
      <c r="E79" s="2"/>
      <c r="F79" s="2"/>
      <c r="G79" s="2"/>
      <c r="H79" s="2"/>
      <c r="I79" s="2"/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"/>
      <c r="AM79" s="2"/>
      <c r="AN79" s="2"/>
      <c r="AO79" s="2"/>
      <c r="AP79" s="2"/>
      <c r="AQ79" s="2"/>
      <c r="AR79" s="17"/>
      <c r="AS79" s="17"/>
      <c r="AT79" s="17"/>
    </row>
    <row r="80" spans="1:46" s="18" customFormat="1" ht="35.25">
      <c r="A80" s="2"/>
      <c r="B80" s="2"/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2"/>
      <c r="AM80" s="2"/>
      <c r="AN80" s="2"/>
      <c r="AO80" s="2"/>
      <c r="AP80" s="2"/>
      <c r="AQ80" s="2"/>
      <c r="AR80" s="17"/>
      <c r="AS80" s="17"/>
      <c r="AT80" s="17"/>
    </row>
    <row r="81" spans="1:46" s="18" customFormat="1" ht="35.25">
      <c r="A81" s="2"/>
      <c r="B81" s="2"/>
      <c r="C81" s="28"/>
      <c r="D81" s="2"/>
      <c r="E81" s="2"/>
      <c r="F81" s="2"/>
      <c r="G81" s="2"/>
      <c r="H81" s="2"/>
      <c r="I81" s="2"/>
      <c r="J81" s="2"/>
      <c r="K81" s="2"/>
      <c r="L81" s="2"/>
      <c r="M81" s="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"/>
      <c r="AM81" s="2"/>
      <c r="AN81" s="2"/>
      <c r="AO81" s="2"/>
      <c r="AP81" s="2"/>
      <c r="AQ81" s="2"/>
      <c r="AR81" s="17"/>
      <c r="AS81" s="17"/>
      <c r="AT81" s="17"/>
    </row>
    <row r="82" spans="1:46" s="18" customFormat="1" ht="35.25">
      <c r="A82" s="2"/>
      <c r="B82" s="2"/>
      <c r="C82" s="28"/>
      <c r="D82" s="2"/>
      <c r="E82" s="2"/>
      <c r="F82" s="2"/>
      <c r="G82" s="2"/>
      <c r="H82" s="2"/>
      <c r="I82" s="2"/>
      <c r="J82" s="2"/>
      <c r="K82" s="2"/>
      <c r="L82" s="2"/>
      <c r="M82" s="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2"/>
      <c r="AM82" s="2"/>
      <c r="AN82" s="2"/>
      <c r="AO82" s="2"/>
      <c r="AP82" s="2"/>
      <c r="AQ82" s="2"/>
      <c r="AR82" s="17"/>
      <c r="AS82" s="17"/>
      <c r="AT82" s="17"/>
    </row>
    <row r="83" spans="1:46" s="18" customFormat="1" ht="35.25">
      <c r="A83" s="2"/>
      <c r="B83" s="2"/>
      <c r="C83" s="28"/>
      <c r="D83" s="2"/>
      <c r="E83" s="2"/>
      <c r="F83" s="2"/>
      <c r="G83" s="2"/>
      <c r="H83" s="2"/>
      <c r="I83" s="2"/>
      <c r="J83" s="2"/>
      <c r="K83" s="2"/>
      <c r="L83" s="2"/>
      <c r="M83" s="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"/>
      <c r="AM83" s="2"/>
      <c r="AN83" s="2"/>
      <c r="AO83" s="2"/>
      <c r="AP83" s="2"/>
      <c r="AQ83" s="2"/>
      <c r="AR83" s="17"/>
      <c r="AS83" s="17"/>
      <c r="AT83" s="17"/>
    </row>
    <row r="84" spans="1:46" s="18" customFormat="1" ht="35.25">
      <c r="A84" s="2"/>
      <c r="B84" s="2"/>
      <c r="C84" s="28"/>
      <c r="D84" s="2"/>
      <c r="E84" s="2"/>
      <c r="F84" s="2"/>
      <c r="G84" s="2"/>
      <c r="H84" s="2"/>
      <c r="I84" s="2"/>
      <c r="J84" s="2"/>
      <c r="K84" s="2"/>
      <c r="L84" s="2"/>
      <c r="M84" s="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2"/>
      <c r="AM84" s="2"/>
      <c r="AN84" s="2"/>
      <c r="AO84" s="2"/>
      <c r="AP84" s="2"/>
      <c r="AQ84" s="2"/>
      <c r="AR84" s="17"/>
      <c r="AS84" s="17"/>
      <c r="AT84" s="17"/>
    </row>
    <row r="85" spans="1:46" s="18" customFormat="1" ht="35.25">
      <c r="A85" s="2"/>
      <c r="B85" s="2"/>
      <c r="C85" s="28"/>
      <c r="D85" s="2"/>
      <c r="E85" s="2"/>
      <c r="F85" s="2"/>
      <c r="G85" s="2"/>
      <c r="H85" s="2"/>
      <c r="I85" s="2"/>
      <c r="J85" s="2"/>
      <c r="K85" s="2"/>
      <c r="L85" s="2"/>
      <c r="M85" s="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"/>
      <c r="AM85" s="2"/>
      <c r="AN85" s="2"/>
      <c r="AO85" s="2"/>
      <c r="AP85" s="2"/>
      <c r="AQ85" s="2"/>
      <c r="AR85" s="17"/>
      <c r="AS85" s="17"/>
      <c r="AT85" s="17"/>
    </row>
    <row r="86" spans="1:46" s="18" customFormat="1" ht="35.25">
      <c r="A86" s="2"/>
      <c r="B86" s="2"/>
      <c r="C86" s="28"/>
      <c r="D86" s="2"/>
      <c r="E86" s="2"/>
      <c r="F86" s="2"/>
      <c r="G86" s="2"/>
      <c r="H86" s="2"/>
      <c r="I86" s="2"/>
      <c r="J86" s="2"/>
      <c r="K86" s="2"/>
      <c r="L86" s="2"/>
      <c r="M86" s="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2"/>
      <c r="AM86" s="2"/>
      <c r="AN86" s="2"/>
      <c r="AO86" s="2"/>
      <c r="AP86" s="2"/>
      <c r="AQ86" s="2"/>
      <c r="AR86" s="17"/>
      <c r="AS86" s="17"/>
      <c r="AT86" s="17"/>
    </row>
    <row r="87" spans="1:46" s="18" customFormat="1" ht="35.25">
      <c r="A87" s="2"/>
      <c r="B87" s="2"/>
      <c r="C87" s="28"/>
      <c r="D87" s="2"/>
      <c r="E87" s="2"/>
      <c r="F87" s="2"/>
      <c r="G87" s="2"/>
      <c r="H87" s="2"/>
      <c r="I87" s="2"/>
      <c r="J87" s="2"/>
      <c r="K87" s="2"/>
      <c r="L87" s="2"/>
      <c r="M87" s="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"/>
      <c r="AM87" s="2"/>
      <c r="AN87" s="2"/>
      <c r="AO87" s="2"/>
      <c r="AP87" s="2"/>
      <c r="AQ87" s="2"/>
      <c r="AR87" s="17"/>
      <c r="AS87" s="17"/>
      <c r="AT87" s="17"/>
    </row>
    <row r="88" spans="1:46" s="18" customFormat="1" ht="35.25">
      <c r="A88" s="2"/>
      <c r="B88" s="2"/>
      <c r="C88" s="28"/>
      <c r="D88" s="2"/>
      <c r="E88" s="2"/>
      <c r="F88" s="2"/>
      <c r="G88" s="2"/>
      <c r="H88" s="2"/>
      <c r="I88" s="2"/>
      <c r="J88" s="2"/>
      <c r="K88" s="2"/>
      <c r="L88" s="2"/>
      <c r="M88" s="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2"/>
      <c r="AM88" s="2"/>
      <c r="AN88" s="2"/>
      <c r="AO88" s="2"/>
      <c r="AP88" s="2"/>
      <c r="AQ88" s="2"/>
      <c r="AR88" s="17"/>
      <c r="AS88" s="17"/>
      <c r="AT88" s="17"/>
    </row>
    <row r="89" spans="1:46" s="18" customFormat="1" ht="35.25">
      <c r="A89" s="2"/>
      <c r="B89" s="2"/>
      <c r="C89" s="28"/>
      <c r="D89" s="2"/>
      <c r="E89" s="2"/>
      <c r="F89" s="2"/>
      <c r="G89" s="2"/>
      <c r="H89" s="2"/>
      <c r="I89" s="2"/>
      <c r="J89" s="2"/>
      <c r="K89" s="2"/>
      <c r="L89" s="2"/>
      <c r="M89" s="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"/>
      <c r="AM89" s="2"/>
      <c r="AN89" s="2"/>
      <c r="AO89" s="2"/>
      <c r="AP89" s="2"/>
      <c r="AQ89" s="2"/>
      <c r="AR89" s="17"/>
      <c r="AS89" s="17"/>
      <c r="AT89" s="17"/>
    </row>
    <row r="90" spans="1:46" s="18" customFormat="1" ht="35.25">
      <c r="A90" s="2"/>
      <c r="B90" s="2"/>
      <c r="C90" s="28"/>
      <c r="D90" s="2"/>
      <c r="E90" s="2"/>
      <c r="F90" s="2"/>
      <c r="G90" s="2"/>
      <c r="H90" s="2"/>
      <c r="I90" s="2"/>
      <c r="J90" s="2"/>
      <c r="K90" s="2"/>
      <c r="L90" s="2"/>
      <c r="M90" s="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2"/>
      <c r="AM90" s="2"/>
      <c r="AN90" s="2"/>
      <c r="AO90" s="2"/>
      <c r="AP90" s="2"/>
      <c r="AQ90" s="2"/>
      <c r="AR90" s="17"/>
      <c r="AS90" s="17"/>
      <c r="AT90" s="17"/>
    </row>
    <row r="91" spans="1:46" s="18" customFormat="1" ht="35.25">
      <c r="A91" s="2"/>
      <c r="B91" s="2"/>
      <c r="C91" s="28"/>
      <c r="D91" s="2"/>
      <c r="E91" s="2"/>
      <c r="F91" s="2"/>
      <c r="G91" s="2"/>
      <c r="H91" s="2"/>
      <c r="I91" s="2"/>
      <c r="J91" s="2"/>
      <c r="K91" s="2"/>
      <c r="L91" s="2"/>
      <c r="M91" s="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"/>
      <c r="AM91" s="2"/>
      <c r="AN91" s="2"/>
      <c r="AO91" s="2"/>
      <c r="AP91" s="2"/>
      <c r="AQ91" s="2"/>
      <c r="AR91" s="17"/>
      <c r="AS91" s="17"/>
      <c r="AT91" s="17"/>
    </row>
    <row r="92" spans="1:46" s="18" customFormat="1" ht="35.25">
      <c r="A92" s="2"/>
      <c r="B92" s="2"/>
      <c r="C92" s="28"/>
      <c r="D92" s="2"/>
      <c r="E92" s="2"/>
      <c r="F92" s="2"/>
      <c r="G92" s="2"/>
      <c r="H92" s="2"/>
      <c r="I92" s="2"/>
      <c r="J92" s="2"/>
      <c r="K92" s="2"/>
      <c r="L92" s="2"/>
      <c r="M92" s="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2"/>
      <c r="AM92" s="2"/>
      <c r="AN92" s="2"/>
      <c r="AO92" s="2"/>
      <c r="AP92" s="2"/>
      <c r="AQ92" s="2"/>
      <c r="AR92" s="17"/>
      <c r="AS92" s="17"/>
      <c r="AT92" s="17"/>
    </row>
    <row r="93" spans="1:46" s="18" customFormat="1" ht="35.25">
      <c r="A93" s="2"/>
      <c r="B93" s="2"/>
      <c r="C93" s="28"/>
      <c r="D93" s="2"/>
      <c r="E93" s="2"/>
      <c r="F93" s="2"/>
      <c r="G93" s="2"/>
      <c r="H93" s="2"/>
      <c r="I93" s="2"/>
      <c r="J93" s="2"/>
      <c r="K93" s="2"/>
      <c r="L93" s="2"/>
      <c r="M93" s="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"/>
      <c r="AM93" s="2"/>
      <c r="AN93" s="2"/>
      <c r="AO93" s="2"/>
      <c r="AP93" s="2"/>
      <c r="AQ93" s="2"/>
      <c r="AR93" s="17"/>
      <c r="AS93" s="17"/>
      <c r="AT93" s="17"/>
    </row>
    <row r="94" spans="1:46" s="18" customFormat="1" ht="35.25">
      <c r="A94" s="2"/>
      <c r="B94" s="2"/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2"/>
      <c r="AM94" s="2"/>
      <c r="AN94" s="2"/>
      <c r="AO94" s="2"/>
      <c r="AP94" s="2"/>
      <c r="AQ94" s="2"/>
      <c r="AR94" s="17"/>
      <c r="AS94" s="17"/>
      <c r="AT94" s="17"/>
    </row>
    <row r="95" spans="1:46" s="18" customFormat="1" ht="35.25">
      <c r="A95" s="2"/>
      <c r="B95" s="2"/>
      <c r="C95" s="28"/>
      <c r="D95" s="2"/>
      <c r="E95" s="2"/>
      <c r="F95" s="2"/>
      <c r="G95" s="2"/>
      <c r="H95" s="2"/>
      <c r="I95" s="2"/>
      <c r="J95" s="2"/>
      <c r="K95" s="2"/>
      <c r="L95" s="2"/>
      <c r="M95" s="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"/>
      <c r="AM95" s="2"/>
      <c r="AN95" s="2"/>
      <c r="AO95" s="2"/>
      <c r="AP95" s="2"/>
      <c r="AQ95" s="2"/>
      <c r="AR95" s="17"/>
      <c r="AS95" s="17"/>
      <c r="AT95" s="17"/>
    </row>
    <row r="96" spans="1:46" s="18" customFormat="1" ht="35.25">
      <c r="A96" s="2"/>
      <c r="B96" s="2"/>
      <c r="C96" s="28"/>
      <c r="D96" s="2"/>
      <c r="E96" s="2"/>
      <c r="F96" s="2"/>
      <c r="G96" s="2"/>
      <c r="H96" s="2"/>
      <c r="I96" s="2"/>
      <c r="J96" s="2"/>
      <c r="K96" s="2"/>
      <c r="L96" s="2"/>
      <c r="M96" s="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2"/>
      <c r="AM96" s="2"/>
      <c r="AN96" s="2"/>
      <c r="AO96" s="2"/>
      <c r="AP96" s="2"/>
      <c r="AQ96" s="2"/>
      <c r="AR96" s="17"/>
      <c r="AS96" s="17"/>
      <c r="AT96" s="17"/>
    </row>
    <row r="97" spans="1:46" s="18" customFormat="1" ht="35.25">
      <c r="A97" s="2"/>
      <c r="B97" s="2"/>
      <c r="C97" s="28"/>
      <c r="D97" s="2"/>
      <c r="E97" s="2"/>
      <c r="F97" s="2"/>
      <c r="G97" s="2"/>
      <c r="H97" s="2"/>
      <c r="I97" s="2"/>
      <c r="J97" s="2"/>
      <c r="K97" s="2"/>
      <c r="L97" s="2"/>
      <c r="M97" s="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"/>
      <c r="AM97" s="2"/>
      <c r="AN97" s="2"/>
      <c r="AO97" s="2"/>
      <c r="AP97" s="2"/>
      <c r="AQ97" s="2"/>
      <c r="AR97" s="17"/>
      <c r="AS97" s="17"/>
      <c r="AT97" s="17"/>
    </row>
    <row r="98" spans="1:46" s="18" customFormat="1" ht="35.25">
      <c r="A98" s="2"/>
      <c r="B98" s="2"/>
      <c r="C98" s="28"/>
      <c r="D98" s="2"/>
      <c r="E98" s="2"/>
      <c r="F98" s="2"/>
      <c r="G98" s="2"/>
      <c r="H98" s="2"/>
      <c r="I98" s="2"/>
      <c r="J98" s="2"/>
      <c r="K98" s="2"/>
      <c r="L98" s="2"/>
      <c r="M98" s="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2"/>
      <c r="AM98" s="2"/>
      <c r="AN98" s="2"/>
      <c r="AO98" s="2"/>
      <c r="AP98" s="2"/>
      <c r="AQ98" s="2"/>
      <c r="AR98" s="17"/>
      <c r="AS98" s="17"/>
      <c r="AT98" s="17"/>
    </row>
    <row r="99" spans="1:46" s="18" customFormat="1" ht="35.25">
      <c r="A99" s="2"/>
      <c r="B99" s="2"/>
      <c r="C99" s="28"/>
      <c r="D99" s="2"/>
      <c r="E99" s="2"/>
      <c r="F99" s="2"/>
      <c r="G99" s="2"/>
      <c r="H99" s="2"/>
      <c r="I99" s="2"/>
      <c r="J99" s="2"/>
      <c r="K99" s="2"/>
      <c r="L99" s="2"/>
      <c r="M99" s="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2"/>
      <c r="AM99" s="2"/>
      <c r="AN99" s="2"/>
      <c r="AO99" s="2"/>
      <c r="AP99" s="2"/>
      <c r="AQ99" s="2"/>
      <c r="AR99" s="17"/>
      <c r="AS99" s="17"/>
      <c r="AT99" s="17"/>
    </row>
    <row r="100" spans="1:46" s="18" customFormat="1" ht="35.25">
      <c r="A100" s="2"/>
      <c r="B100" s="2"/>
      <c r="C100" s="2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2"/>
      <c r="AM100" s="2"/>
      <c r="AN100" s="2"/>
      <c r="AO100" s="2"/>
      <c r="AP100" s="2"/>
      <c r="AQ100" s="2"/>
      <c r="AR100" s="17"/>
      <c r="AS100" s="17"/>
      <c r="AT100" s="17"/>
    </row>
    <row r="101" spans="1:46" s="18" customFormat="1" ht="35.25">
      <c r="A101" s="2"/>
      <c r="B101" s="2"/>
      <c r="C101" s="2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"/>
      <c r="AM101" s="2"/>
      <c r="AN101" s="2"/>
      <c r="AO101" s="2"/>
      <c r="AP101" s="2"/>
      <c r="AQ101" s="2"/>
      <c r="AR101" s="17"/>
      <c r="AS101" s="17"/>
      <c r="AT101" s="17"/>
    </row>
    <row r="102" spans="1:46" s="18" customFormat="1" ht="35.25">
      <c r="A102" s="2"/>
      <c r="B102" s="2"/>
      <c r="C102" s="2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"/>
      <c r="AM102" s="2"/>
      <c r="AN102" s="2"/>
      <c r="AO102" s="2"/>
      <c r="AP102" s="2"/>
      <c r="AQ102" s="2"/>
      <c r="AR102" s="17"/>
      <c r="AS102" s="17"/>
      <c r="AT102" s="17"/>
    </row>
    <row r="103" spans="1:46" s="18" customFormat="1" ht="35.25">
      <c r="A103" s="2"/>
      <c r="B103" s="2"/>
      <c r="C103" s="2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6" s="18" customFormat="1" ht="35.25">
      <c r="A104" s="2"/>
      <c r="B104" s="2"/>
      <c r="C104" s="2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6" s="18" customFormat="1" ht="35.25">
      <c r="A105" s="2"/>
      <c r="B105" s="2"/>
      <c r="C105" s="2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6" s="18" customFormat="1" ht="35.25">
      <c r="A106" s="2"/>
      <c r="B106" s="2"/>
      <c r="C106" s="2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6" s="18" customFormat="1" ht="35.25">
      <c r="A107" s="2"/>
      <c r="B107" s="2"/>
      <c r="C107" s="2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6" s="18" customFormat="1" ht="35.25">
      <c r="A108" s="2"/>
      <c r="B108" s="2"/>
      <c r="C108" s="2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6" s="18" customFormat="1" ht="35.25">
      <c r="A109" s="2"/>
      <c r="B109" s="2"/>
      <c r="C109" s="2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</sheetData>
  <sheetProtection sheet="1"/>
  <mergeCells count="84"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G67:G68"/>
    <mergeCell ref="AU6:AU7"/>
    <mergeCell ref="D70:F70"/>
    <mergeCell ref="AL68:AQ68"/>
    <mergeCell ref="D69:F69"/>
    <mergeCell ref="N68:Q68"/>
    <mergeCell ref="R68:U68"/>
    <mergeCell ref="V68:Y68"/>
    <mergeCell ref="Z68:AC68"/>
    <mergeCell ref="M67:M68"/>
    <mergeCell ref="N4:AK4"/>
    <mergeCell ref="N6:Q6"/>
    <mergeCell ref="R6:U6"/>
    <mergeCell ref="V6:Y6"/>
    <mergeCell ref="AD5:AK5"/>
    <mergeCell ref="AH6:AK6"/>
    <mergeCell ref="E67:E68"/>
    <mergeCell ref="I67:I68"/>
    <mergeCell ref="G5:G7"/>
    <mergeCell ref="N5:U5"/>
    <mergeCell ref="AD6:AG6"/>
    <mergeCell ref="Z6:AC6"/>
    <mergeCell ref="K67:K68"/>
    <mergeCell ref="F67:F68"/>
    <mergeCell ref="V5:AC5"/>
    <mergeCell ref="L65:L66"/>
    <mergeCell ref="A67:C68"/>
    <mergeCell ref="AR67:AR68"/>
    <mergeCell ref="AS67:AS68"/>
    <mergeCell ref="AP6:AP7"/>
    <mergeCell ref="AO6:AO7"/>
    <mergeCell ref="AU65:AU66"/>
    <mergeCell ref="AS6:AS7"/>
    <mergeCell ref="AR6:AR7"/>
    <mergeCell ref="AD68:AG68"/>
    <mergeCell ref="AH68:AK68"/>
    <mergeCell ref="D67:D68"/>
    <mergeCell ref="M5:M7"/>
    <mergeCell ref="L67:L68"/>
    <mergeCell ref="J67:J68"/>
    <mergeCell ref="E5:E7"/>
    <mergeCell ref="I65:I66"/>
    <mergeCell ref="J65:J66"/>
    <mergeCell ref="K65:K66"/>
    <mergeCell ref="H65:H66"/>
    <mergeCell ref="H67:H68"/>
    <mergeCell ref="AT67:AT68"/>
    <mergeCell ref="AL4:AU4"/>
    <mergeCell ref="AL5:AQ5"/>
    <mergeCell ref="AR5:AU5"/>
    <mergeCell ref="AL6:AL7"/>
    <mergeCell ref="AM6:AM7"/>
    <mergeCell ref="AN6:AN7"/>
    <mergeCell ref="AQ6:AQ7"/>
    <mergeCell ref="AT65:AT66"/>
    <mergeCell ref="AU67:AU68"/>
    <mergeCell ref="A65:C66"/>
    <mergeCell ref="D65:D66"/>
    <mergeCell ref="E65:E66"/>
    <mergeCell ref="F65:F66"/>
    <mergeCell ref="G65:G66"/>
    <mergeCell ref="AT6:AT7"/>
    <mergeCell ref="F5:F7"/>
    <mergeCell ref="L5:L7"/>
    <mergeCell ref="AD66:AG66"/>
    <mergeCell ref="M65:M66"/>
    <mergeCell ref="AR65:AR66"/>
    <mergeCell ref="AH66:AK66"/>
    <mergeCell ref="AL66:AQ66"/>
    <mergeCell ref="AS65:AS66"/>
    <mergeCell ref="N66:Q66"/>
    <mergeCell ref="R66:U66"/>
    <mergeCell ref="V66:Y66"/>
    <mergeCell ref="Z66:AC6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9"/>
  <sheetViews>
    <sheetView showGridLines="0" zoomScale="40" zoomScaleNormal="40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E51" sqref="E51"/>
    </sheetView>
  </sheetViews>
  <sheetFormatPr defaultColWidth="8.875" defaultRowHeight="12.75"/>
  <cols>
    <col min="1" max="1" width="12.375" style="13" customWidth="1"/>
    <col min="2" max="2" width="139.375" style="2" customWidth="1"/>
    <col min="3" max="3" width="26.25390625" style="28" customWidth="1"/>
    <col min="4" max="4" width="17.75390625" style="2" customWidth="1"/>
    <col min="5" max="5" width="19.125" style="2" customWidth="1"/>
    <col min="6" max="6" width="14.125" style="2" customWidth="1"/>
    <col min="7" max="7" width="19.125" style="2" customWidth="1"/>
    <col min="8" max="11" width="11.625" style="2" customWidth="1"/>
    <col min="12" max="12" width="15.875" style="2" customWidth="1"/>
    <col min="13" max="13" width="14.875" style="2" customWidth="1"/>
    <col min="14" max="37" width="11.625" style="12" customWidth="1"/>
    <col min="38" max="43" width="9.75390625" style="13" customWidth="1"/>
    <col min="44" max="44" width="11.75390625" style="20" customWidth="1"/>
    <col min="45" max="45" width="24.75390625" style="20" customWidth="1"/>
    <col min="46" max="46" width="9.75390625" style="20" customWidth="1"/>
    <col min="47" max="47" width="9.75390625" style="16" customWidth="1"/>
    <col min="48" max="16384" width="8.875" style="16" customWidth="1"/>
  </cols>
  <sheetData>
    <row r="1" spans="1:46" s="6" customFormat="1" ht="51.75" customHeight="1">
      <c r="A1" s="71" t="s">
        <v>141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6" s="6" customFormat="1" ht="37.5" customHeight="1">
      <c r="A2" s="30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6" s="6" customFormat="1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>
      <c r="A4" s="68" t="s">
        <v>11</v>
      </c>
      <c r="B4" s="68" t="s">
        <v>12</v>
      </c>
      <c r="C4" s="65" t="s">
        <v>32</v>
      </c>
      <c r="D4" s="68" t="s">
        <v>38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39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0" t="s">
        <v>45</v>
      </c>
      <c r="AM4" s="61"/>
      <c r="AN4" s="61"/>
      <c r="AO4" s="61"/>
      <c r="AP4" s="61"/>
      <c r="AQ4" s="61"/>
      <c r="AR4" s="61"/>
      <c r="AS4" s="61"/>
      <c r="AT4" s="61"/>
      <c r="AU4" s="62"/>
    </row>
    <row r="5" spans="1:47" s="7" customFormat="1" ht="53.25" customHeight="1">
      <c r="A5" s="68"/>
      <c r="B5" s="68"/>
      <c r="C5" s="65"/>
      <c r="D5" s="65" t="s">
        <v>48</v>
      </c>
      <c r="E5" s="57" t="s">
        <v>49</v>
      </c>
      <c r="F5" s="53" t="s">
        <v>43</v>
      </c>
      <c r="G5" s="57" t="s">
        <v>51</v>
      </c>
      <c r="H5" s="73" t="s">
        <v>33</v>
      </c>
      <c r="I5" s="73" t="s">
        <v>34</v>
      </c>
      <c r="J5" s="73" t="s">
        <v>53</v>
      </c>
      <c r="K5" s="73" t="s">
        <v>35</v>
      </c>
      <c r="L5" s="57" t="s">
        <v>52</v>
      </c>
      <c r="M5" s="65" t="s">
        <v>50</v>
      </c>
      <c r="N5" s="68" t="s">
        <v>3</v>
      </c>
      <c r="O5" s="68"/>
      <c r="P5" s="68"/>
      <c r="Q5" s="68"/>
      <c r="R5" s="68"/>
      <c r="S5" s="68"/>
      <c r="T5" s="68"/>
      <c r="U5" s="68"/>
      <c r="V5" s="68" t="s">
        <v>37</v>
      </c>
      <c r="W5" s="68"/>
      <c r="X5" s="68"/>
      <c r="Y5" s="68"/>
      <c r="Z5" s="68"/>
      <c r="AA5" s="68"/>
      <c r="AB5" s="68"/>
      <c r="AC5" s="68"/>
      <c r="AD5" s="68" t="s">
        <v>4</v>
      </c>
      <c r="AE5" s="68"/>
      <c r="AF5" s="68"/>
      <c r="AG5" s="68"/>
      <c r="AH5" s="68"/>
      <c r="AI5" s="68"/>
      <c r="AJ5" s="68"/>
      <c r="AK5" s="68"/>
      <c r="AL5" s="60" t="s">
        <v>46</v>
      </c>
      <c r="AM5" s="61"/>
      <c r="AN5" s="61"/>
      <c r="AO5" s="61"/>
      <c r="AP5" s="61"/>
      <c r="AQ5" s="61"/>
      <c r="AR5" s="60" t="s">
        <v>47</v>
      </c>
      <c r="AS5" s="61"/>
      <c r="AT5" s="61"/>
      <c r="AU5" s="62"/>
    </row>
    <row r="6" spans="1:47" s="7" customFormat="1" ht="52.5" customHeight="1">
      <c r="A6" s="68"/>
      <c r="B6" s="72"/>
      <c r="C6" s="65"/>
      <c r="D6" s="65"/>
      <c r="E6" s="58"/>
      <c r="F6" s="55"/>
      <c r="G6" s="58"/>
      <c r="H6" s="74"/>
      <c r="I6" s="74"/>
      <c r="J6" s="74"/>
      <c r="K6" s="74"/>
      <c r="L6" s="58"/>
      <c r="M6" s="65"/>
      <c r="N6" s="68" t="s">
        <v>14</v>
      </c>
      <c r="O6" s="68"/>
      <c r="P6" s="68"/>
      <c r="Q6" s="68"/>
      <c r="R6" s="68" t="s">
        <v>15</v>
      </c>
      <c r="S6" s="68"/>
      <c r="T6" s="68"/>
      <c r="U6" s="68"/>
      <c r="V6" s="68" t="s">
        <v>16</v>
      </c>
      <c r="W6" s="68"/>
      <c r="X6" s="68"/>
      <c r="Y6" s="68"/>
      <c r="Z6" s="68" t="s">
        <v>17</v>
      </c>
      <c r="AA6" s="68"/>
      <c r="AB6" s="68"/>
      <c r="AC6" s="68"/>
      <c r="AD6" s="68" t="s">
        <v>24</v>
      </c>
      <c r="AE6" s="68"/>
      <c r="AF6" s="68"/>
      <c r="AG6" s="68"/>
      <c r="AH6" s="68" t="s">
        <v>25</v>
      </c>
      <c r="AI6" s="68"/>
      <c r="AJ6" s="68"/>
      <c r="AK6" s="68"/>
      <c r="AL6" s="63" t="s">
        <v>0</v>
      </c>
      <c r="AM6" s="63" t="s">
        <v>1</v>
      </c>
      <c r="AN6" s="63" t="s">
        <v>2</v>
      </c>
      <c r="AO6" s="63" t="s">
        <v>26</v>
      </c>
      <c r="AP6" s="63" t="s">
        <v>27</v>
      </c>
      <c r="AQ6" s="63" t="s">
        <v>28</v>
      </c>
      <c r="AR6" s="53" t="s">
        <v>41</v>
      </c>
      <c r="AS6" s="66" t="s">
        <v>55</v>
      </c>
      <c r="AT6" s="53" t="s">
        <v>54</v>
      </c>
      <c r="AU6" s="53" t="s">
        <v>42</v>
      </c>
    </row>
    <row r="7" spans="1:47" s="7" customFormat="1" ht="195.75" customHeight="1">
      <c r="A7" s="68"/>
      <c r="B7" s="72"/>
      <c r="C7" s="65"/>
      <c r="D7" s="65"/>
      <c r="E7" s="59"/>
      <c r="F7" s="56"/>
      <c r="G7" s="59"/>
      <c r="H7" s="75"/>
      <c r="I7" s="75"/>
      <c r="J7" s="75"/>
      <c r="K7" s="75"/>
      <c r="L7" s="59"/>
      <c r="M7" s="65"/>
      <c r="N7" s="31" t="s">
        <v>22</v>
      </c>
      <c r="O7" s="32" t="s">
        <v>23</v>
      </c>
      <c r="P7" s="32" t="s">
        <v>44</v>
      </c>
      <c r="Q7" s="32" t="s">
        <v>40</v>
      </c>
      <c r="R7" s="31" t="s">
        <v>22</v>
      </c>
      <c r="S7" s="32" t="s">
        <v>23</v>
      </c>
      <c r="T7" s="32" t="s">
        <v>44</v>
      </c>
      <c r="U7" s="32" t="s">
        <v>40</v>
      </c>
      <c r="V7" s="31" t="s">
        <v>22</v>
      </c>
      <c r="W7" s="32" t="s">
        <v>23</v>
      </c>
      <c r="X7" s="32" t="s">
        <v>44</v>
      </c>
      <c r="Y7" s="32" t="s">
        <v>40</v>
      </c>
      <c r="Z7" s="31" t="s">
        <v>22</v>
      </c>
      <c r="AA7" s="32" t="s">
        <v>23</v>
      </c>
      <c r="AB7" s="32" t="s">
        <v>44</v>
      </c>
      <c r="AC7" s="32" t="s">
        <v>40</v>
      </c>
      <c r="AD7" s="31" t="s">
        <v>22</v>
      </c>
      <c r="AE7" s="32" t="s">
        <v>23</v>
      </c>
      <c r="AF7" s="32" t="s">
        <v>44</v>
      </c>
      <c r="AG7" s="32" t="s">
        <v>40</v>
      </c>
      <c r="AH7" s="31" t="s">
        <v>22</v>
      </c>
      <c r="AI7" s="32" t="s">
        <v>23</v>
      </c>
      <c r="AJ7" s="32" t="s">
        <v>44</v>
      </c>
      <c r="AK7" s="32" t="s">
        <v>40</v>
      </c>
      <c r="AL7" s="64"/>
      <c r="AM7" s="64"/>
      <c r="AN7" s="64"/>
      <c r="AO7" s="64"/>
      <c r="AP7" s="64"/>
      <c r="AQ7" s="64"/>
      <c r="AR7" s="56"/>
      <c r="AS7" s="67"/>
      <c r="AT7" s="54"/>
      <c r="AU7" s="56"/>
    </row>
    <row r="8" spans="1:47" s="10" customFormat="1" ht="45.75">
      <c r="A8" s="21" t="s">
        <v>13</v>
      </c>
      <c r="B8" s="24" t="s">
        <v>29</v>
      </c>
      <c r="C8" s="21"/>
      <c r="D8" s="33">
        <f aca="true" t="shared" si="0" ref="D8:AU8">SUM(D9:D14)</f>
        <v>392</v>
      </c>
      <c r="E8" s="33">
        <f t="shared" si="0"/>
        <v>227</v>
      </c>
      <c r="F8" s="38">
        <f t="shared" si="0"/>
        <v>24</v>
      </c>
      <c r="G8" s="38">
        <f t="shared" si="0"/>
        <v>130</v>
      </c>
      <c r="H8" s="38">
        <f t="shared" si="0"/>
        <v>113</v>
      </c>
      <c r="I8" s="38">
        <f t="shared" si="0"/>
        <v>17</v>
      </c>
      <c r="J8" s="38">
        <f t="shared" si="0"/>
        <v>0</v>
      </c>
      <c r="K8" s="38">
        <f t="shared" si="0"/>
        <v>0</v>
      </c>
      <c r="L8" s="38">
        <f t="shared" si="0"/>
        <v>73</v>
      </c>
      <c r="M8" s="33">
        <f t="shared" si="0"/>
        <v>165</v>
      </c>
      <c r="N8" s="38">
        <f t="shared" si="0"/>
        <v>6</v>
      </c>
      <c r="O8" s="38">
        <f t="shared" si="0"/>
        <v>49</v>
      </c>
      <c r="P8" s="38">
        <f t="shared" si="0"/>
        <v>20</v>
      </c>
      <c r="Q8" s="38">
        <f t="shared" si="0"/>
        <v>46</v>
      </c>
      <c r="R8" s="38">
        <f t="shared" si="0"/>
        <v>6</v>
      </c>
      <c r="S8" s="38">
        <f t="shared" si="0"/>
        <v>32</v>
      </c>
      <c r="T8" s="38">
        <f t="shared" si="0"/>
        <v>10</v>
      </c>
      <c r="U8" s="38">
        <f t="shared" si="0"/>
        <v>23</v>
      </c>
      <c r="V8" s="38">
        <f t="shared" si="0"/>
        <v>6</v>
      </c>
      <c r="W8" s="38">
        <f t="shared" si="0"/>
        <v>17</v>
      </c>
      <c r="X8" s="38">
        <f t="shared" si="0"/>
        <v>8</v>
      </c>
      <c r="Y8" s="38">
        <f t="shared" si="0"/>
        <v>19</v>
      </c>
      <c r="Z8" s="38">
        <f t="shared" si="0"/>
        <v>6</v>
      </c>
      <c r="AA8" s="38">
        <f t="shared" si="0"/>
        <v>16</v>
      </c>
      <c r="AB8" s="38">
        <f t="shared" si="0"/>
        <v>15</v>
      </c>
      <c r="AC8" s="38">
        <f t="shared" si="0"/>
        <v>38</v>
      </c>
      <c r="AD8" s="38">
        <f t="shared" si="0"/>
        <v>0</v>
      </c>
      <c r="AE8" s="38">
        <f t="shared" si="0"/>
        <v>8</v>
      </c>
      <c r="AF8" s="38">
        <f t="shared" si="0"/>
        <v>5</v>
      </c>
      <c r="AG8" s="38">
        <f t="shared" si="0"/>
        <v>12</v>
      </c>
      <c r="AH8" s="38">
        <f t="shared" si="0"/>
        <v>0</v>
      </c>
      <c r="AI8" s="38">
        <f t="shared" si="0"/>
        <v>8</v>
      </c>
      <c r="AJ8" s="38">
        <f t="shared" si="0"/>
        <v>15</v>
      </c>
      <c r="AK8" s="38">
        <f t="shared" si="0"/>
        <v>27</v>
      </c>
      <c r="AL8" s="38">
        <f t="shared" si="0"/>
        <v>4</v>
      </c>
      <c r="AM8" s="38">
        <f t="shared" si="0"/>
        <v>2</v>
      </c>
      <c r="AN8" s="38">
        <f t="shared" si="0"/>
        <v>2</v>
      </c>
      <c r="AO8" s="38">
        <f t="shared" si="0"/>
        <v>3</v>
      </c>
      <c r="AP8" s="38">
        <f t="shared" si="0"/>
        <v>1</v>
      </c>
      <c r="AQ8" s="38">
        <f t="shared" si="0"/>
        <v>2</v>
      </c>
      <c r="AR8" s="38">
        <f t="shared" si="0"/>
        <v>9.08</v>
      </c>
      <c r="AS8" s="38">
        <f t="shared" si="0"/>
        <v>0</v>
      </c>
      <c r="AT8" s="38">
        <f t="shared" si="0"/>
        <v>3</v>
      </c>
      <c r="AU8" s="38">
        <f t="shared" si="0"/>
        <v>11</v>
      </c>
    </row>
    <row r="9" spans="1:47" s="7" customFormat="1" ht="35.25">
      <c r="A9" s="22" t="s">
        <v>10</v>
      </c>
      <c r="B9" s="23" t="s">
        <v>56</v>
      </c>
      <c r="C9" s="26" t="s">
        <v>57</v>
      </c>
      <c r="D9" s="34">
        <f aca="true" t="shared" si="1" ref="D9:D14">SUM(E9,M9)</f>
        <v>225</v>
      </c>
      <c r="E9" s="34">
        <f aca="true" t="shared" si="2" ref="E9:E14">SUM(F9:G9,L9)</f>
        <v>123</v>
      </c>
      <c r="F9" s="35">
        <f aca="true" t="shared" si="3" ref="F9:G14">SUM(N9,R9,V9,Z9,AD9,AH9)</f>
        <v>0</v>
      </c>
      <c r="G9" s="35">
        <f t="shared" si="3"/>
        <v>75</v>
      </c>
      <c r="H9" s="36">
        <v>75</v>
      </c>
      <c r="I9" s="36"/>
      <c r="J9" s="36"/>
      <c r="K9" s="36"/>
      <c r="L9" s="35">
        <f aca="true" t="shared" si="4" ref="L9:M14">SUM(P9,T9,X9,AB9,AF9,AJ9)</f>
        <v>48</v>
      </c>
      <c r="M9" s="34">
        <f t="shared" si="4"/>
        <v>102</v>
      </c>
      <c r="N9" s="37"/>
      <c r="O9" s="37">
        <v>17</v>
      </c>
      <c r="P9" s="37">
        <v>10</v>
      </c>
      <c r="Q9" s="37">
        <v>23</v>
      </c>
      <c r="R9" s="37"/>
      <c r="S9" s="37">
        <v>17</v>
      </c>
      <c r="T9" s="37">
        <v>10</v>
      </c>
      <c r="U9" s="37">
        <v>23</v>
      </c>
      <c r="V9" s="37"/>
      <c r="W9" s="37">
        <v>17</v>
      </c>
      <c r="X9" s="37">
        <v>3</v>
      </c>
      <c r="Y9" s="37">
        <v>5</v>
      </c>
      <c r="Z9" s="37"/>
      <c r="AA9" s="37">
        <v>8</v>
      </c>
      <c r="AB9" s="37">
        <v>5</v>
      </c>
      <c r="AC9" s="37">
        <v>12</v>
      </c>
      <c r="AD9" s="37"/>
      <c r="AE9" s="37">
        <v>8</v>
      </c>
      <c r="AF9" s="37">
        <v>5</v>
      </c>
      <c r="AG9" s="37">
        <v>12</v>
      </c>
      <c r="AH9" s="37"/>
      <c r="AI9" s="37">
        <v>8</v>
      </c>
      <c r="AJ9" s="37">
        <v>15</v>
      </c>
      <c r="AK9" s="37">
        <v>27</v>
      </c>
      <c r="AL9" s="41">
        <v>2</v>
      </c>
      <c r="AM9" s="41">
        <v>2</v>
      </c>
      <c r="AN9" s="41">
        <v>1</v>
      </c>
      <c r="AO9" s="41">
        <v>1</v>
      </c>
      <c r="AP9" s="41">
        <v>1</v>
      </c>
      <c r="AQ9" s="41">
        <v>2</v>
      </c>
      <c r="AR9" s="37">
        <f aca="true" t="shared" si="5" ref="AR9:AR14">E9/25</f>
        <v>4.92</v>
      </c>
      <c r="AS9" s="37"/>
      <c r="AT9" s="37"/>
      <c r="AU9" s="37">
        <f>SUM(AL9:AQ9)</f>
        <v>9</v>
      </c>
    </row>
    <row r="10" spans="1:47" s="7" customFormat="1" ht="35.25">
      <c r="A10" s="22" t="s">
        <v>9</v>
      </c>
      <c r="B10" s="23" t="s">
        <v>58</v>
      </c>
      <c r="C10" s="26" t="s">
        <v>59</v>
      </c>
      <c r="D10" s="34">
        <f t="shared" si="1"/>
        <v>50</v>
      </c>
      <c r="E10" s="34">
        <f t="shared" si="2"/>
        <v>27</v>
      </c>
      <c r="F10" s="35">
        <f t="shared" si="3"/>
        <v>0</v>
      </c>
      <c r="G10" s="35">
        <f t="shared" si="3"/>
        <v>17</v>
      </c>
      <c r="H10" s="36"/>
      <c r="I10" s="36">
        <v>17</v>
      </c>
      <c r="J10" s="36"/>
      <c r="K10" s="36"/>
      <c r="L10" s="35">
        <f t="shared" si="4"/>
        <v>10</v>
      </c>
      <c r="M10" s="34">
        <f t="shared" si="4"/>
        <v>23</v>
      </c>
      <c r="N10" s="37"/>
      <c r="O10" s="37">
        <v>17</v>
      </c>
      <c r="P10" s="37">
        <v>10</v>
      </c>
      <c r="Q10" s="37">
        <v>23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41">
        <v>2</v>
      </c>
      <c r="AM10" s="41"/>
      <c r="AN10" s="41"/>
      <c r="AO10" s="41"/>
      <c r="AP10" s="41"/>
      <c r="AQ10" s="41"/>
      <c r="AR10" s="37">
        <f t="shared" si="5"/>
        <v>1.08</v>
      </c>
      <c r="AS10" s="37"/>
      <c r="AT10" s="37"/>
      <c r="AU10" s="37"/>
    </row>
    <row r="11" spans="1:47" s="7" customFormat="1" ht="49.5">
      <c r="A11" s="22" t="s">
        <v>8</v>
      </c>
      <c r="B11" s="39" t="s">
        <v>60</v>
      </c>
      <c r="C11" s="26" t="s">
        <v>61</v>
      </c>
      <c r="D11" s="34">
        <f t="shared" si="1"/>
        <v>50</v>
      </c>
      <c r="E11" s="34">
        <f t="shared" si="2"/>
        <v>24</v>
      </c>
      <c r="F11" s="35">
        <f t="shared" si="3"/>
        <v>6</v>
      </c>
      <c r="G11" s="35">
        <f t="shared" si="3"/>
        <v>8</v>
      </c>
      <c r="H11" s="36">
        <v>8</v>
      </c>
      <c r="I11" s="36"/>
      <c r="J11" s="36"/>
      <c r="K11" s="36"/>
      <c r="L11" s="35">
        <f t="shared" si="4"/>
        <v>10</v>
      </c>
      <c r="M11" s="34">
        <f t="shared" si="4"/>
        <v>26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>
        <v>6</v>
      </c>
      <c r="AA11" s="37">
        <v>8</v>
      </c>
      <c r="AB11" s="37">
        <v>10</v>
      </c>
      <c r="AC11" s="37">
        <v>26</v>
      </c>
      <c r="AD11" s="37"/>
      <c r="AE11" s="37"/>
      <c r="AF11" s="37"/>
      <c r="AG11" s="37"/>
      <c r="AH11" s="37"/>
      <c r="AI11" s="37"/>
      <c r="AJ11" s="37"/>
      <c r="AK11" s="37"/>
      <c r="AL11" s="41"/>
      <c r="AM11" s="41"/>
      <c r="AN11" s="41"/>
      <c r="AO11" s="41">
        <v>2</v>
      </c>
      <c r="AP11" s="41"/>
      <c r="AQ11" s="41"/>
      <c r="AR11" s="37">
        <f t="shared" si="5"/>
        <v>0.96</v>
      </c>
      <c r="AS11" s="37"/>
      <c r="AT11" s="37">
        <f>SUM(AL11:AQ11)</f>
        <v>2</v>
      </c>
      <c r="AU11" s="37">
        <f>SUM(AL11:AQ11)</f>
        <v>2</v>
      </c>
    </row>
    <row r="12" spans="1:47" s="7" customFormat="1" ht="35.25">
      <c r="A12" s="22" t="s">
        <v>7</v>
      </c>
      <c r="B12" s="23" t="s">
        <v>138</v>
      </c>
      <c r="C12" s="26" t="s">
        <v>132</v>
      </c>
      <c r="D12" s="34">
        <f t="shared" si="1"/>
        <v>30</v>
      </c>
      <c r="E12" s="34">
        <f t="shared" si="2"/>
        <v>30</v>
      </c>
      <c r="F12" s="35">
        <f t="shared" si="3"/>
        <v>0</v>
      </c>
      <c r="G12" s="35">
        <f t="shared" si="3"/>
        <v>30</v>
      </c>
      <c r="H12" s="36">
        <v>30</v>
      </c>
      <c r="I12" s="36"/>
      <c r="J12" s="36"/>
      <c r="K12" s="36"/>
      <c r="L12" s="35">
        <f t="shared" si="4"/>
        <v>0</v>
      </c>
      <c r="M12" s="34">
        <f t="shared" si="4"/>
        <v>0</v>
      </c>
      <c r="N12" s="37"/>
      <c r="O12" s="37">
        <v>15</v>
      </c>
      <c r="P12" s="37"/>
      <c r="Q12" s="37"/>
      <c r="R12" s="37"/>
      <c r="S12" s="37">
        <v>15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41"/>
      <c r="AM12" s="41"/>
      <c r="AN12" s="41"/>
      <c r="AO12" s="41"/>
      <c r="AP12" s="41"/>
      <c r="AQ12" s="41"/>
      <c r="AR12" s="37">
        <f t="shared" si="5"/>
        <v>1.2</v>
      </c>
      <c r="AS12" s="37"/>
      <c r="AT12" s="37"/>
      <c r="AU12" s="37">
        <f>SUM(AL12:AQ12)</f>
        <v>0</v>
      </c>
    </row>
    <row r="13" spans="1:47" s="7" customFormat="1" ht="35.25">
      <c r="A13" s="22" t="s">
        <v>6</v>
      </c>
      <c r="B13" s="23" t="s">
        <v>62</v>
      </c>
      <c r="C13" s="26" t="s">
        <v>132</v>
      </c>
      <c r="D13" s="34">
        <f t="shared" si="1"/>
        <v>12</v>
      </c>
      <c r="E13" s="34">
        <f t="shared" si="2"/>
        <v>12</v>
      </c>
      <c r="F13" s="35">
        <f t="shared" si="3"/>
        <v>12</v>
      </c>
      <c r="G13" s="35">
        <f t="shared" si="3"/>
        <v>0</v>
      </c>
      <c r="H13" s="36"/>
      <c r="I13" s="36"/>
      <c r="J13" s="36"/>
      <c r="K13" s="36"/>
      <c r="L13" s="35">
        <f t="shared" si="4"/>
        <v>0</v>
      </c>
      <c r="M13" s="34">
        <f t="shared" si="4"/>
        <v>0</v>
      </c>
      <c r="N13" s="37">
        <v>6</v>
      </c>
      <c r="O13" s="37"/>
      <c r="P13" s="37"/>
      <c r="Q13" s="37"/>
      <c r="R13" s="37">
        <v>6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1"/>
      <c r="AM13" s="41"/>
      <c r="AN13" s="41"/>
      <c r="AO13" s="41"/>
      <c r="AP13" s="41"/>
      <c r="AQ13" s="41"/>
      <c r="AR13" s="37">
        <f t="shared" si="5"/>
        <v>0.48</v>
      </c>
      <c r="AS13" s="37"/>
      <c r="AT13" s="37"/>
      <c r="AU13" s="37"/>
    </row>
    <row r="14" spans="1:47" s="7" customFormat="1" ht="35.25">
      <c r="A14" s="22" t="s">
        <v>5</v>
      </c>
      <c r="B14" s="23" t="s">
        <v>63</v>
      </c>
      <c r="C14" s="26" t="s">
        <v>74</v>
      </c>
      <c r="D14" s="34">
        <f t="shared" si="1"/>
        <v>25</v>
      </c>
      <c r="E14" s="34">
        <f t="shared" si="2"/>
        <v>11</v>
      </c>
      <c r="F14" s="35">
        <f t="shared" si="3"/>
        <v>6</v>
      </c>
      <c r="G14" s="35">
        <f t="shared" si="3"/>
        <v>0</v>
      </c>
      <c r="H14" s="36"/>
      <c r="I14" s="36"/>
      <c r="J14" s="36"/>
      <c r="K14" s="36"/>
      <c r="L14" s="35">
        <f t="shared" si="4"/>
        <v>5</v>
      </c>
      <c r="M14" s="34">
        <f t="shared" si="4"/>
        <v>14</v>
      </c>
      <c r="N14" s="37"/>
      <c r="O14" s="37"/>
      <c r="P14" s="37"/>
      <c r="Q14" s="37"/>
      <c r="R14" s="37"/>
      <c r="S14" s="37"/>
      <c r="T14" s="37"/>
      <c r="U14" s="37"/>
      <c r="V14" s="37">
        <v>6</v>
      </c>
      <c r="W14" s="37"/>
      <c r="X14" s="37">
        <v>5</v>
      </c>
      <c r="Y14" s="37">
        <v>14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41"/>
      <c r="AM14" s="41"/>
      <c r="AN14" s="41">
        <v>1</v>
      </c>
      <c r="AO14" s="41"/>
      <c r="AP14" s="41"/>
      <c r="AQ14" s="41"/>
      <c r="AR14" s="37">
        <f t="shared" si="5"/>
        <v>0.44</v>
      </c>
      <c r="AS14" s="37"/>
      <c r="AT14" s="37">
        <f>SUM(AL14:AQ14)</f>
        <v>1</v>
      </c>
      <c r="AU14" s="37"/>
    </row>
    <row r="15" spans="1:47" s="10" customFormat="1" ht="45.75">
      <c r="A15" s="21" t="s">
        <v>18</v>
      </c>
      <c r="B15" s="24" t="s">
        <v>30</v>
      </c>
      <c r="C15" s="21"/>
      <c r="D15" s="33">
        <f aca="true" t="shared" si="6" ref="D15:AU15">SUM(D16:D33)</f>
        <v>1450</v>
      </c>
      <c r="E15" s="33">
        <f t="shared" si="6"/>
        <v>712</v>
      </c>
      <c r="F15" s="38">
        <f t="shared" si="6"/>
        <v>117</v>
      </c>
      <c r="G15" s="38">
        <f t="shared" si="6"/>
        <v>257</v>
      </c>
      <c r="H15" s="38">
        <f t="shared" si="6"/>
        <v>214</v>
      </c>
      <c r="I15" s="38">
        <f t="shared" si="6"/>
        <v>33</v>
      </c>
      <c r="J15" s="38">
        <f t="shared" si="6"/>
        <v>10</v>
      </c>
      <c r="K15" s="38">
        <f t="shared" si="6"/>
        <v>0</v>
      </c>
      <c r="L15" s="38">
        <f t="shared" si="6"/>
        <v>338</v>
      </c>
      <c r="M15" s="33">
        <f t="shared" si="6"/>
        <v>738</v>
      </c>
      <c r="N15" s="38">
        <f t="shared" si="6"/>
        <v>30</v>
      </c>
      <c r="O15" s="38">
        <f t="shared" si="6"/>
        <v>57</v>
      </c>
      <c r="P15" s="38">
        <f t="shared" si="6"/>
        <v>90</v>
      </c>
      <c r="Q15" s="38">
        <f t="shared" si="6"/>
        <v>198</v>
      </c>
      <c r="R15" s="38">
        <f t="shared" si="6"/>
        <v>30</v>
      </c>
      <c r="S15" s="38">
        <f t="shared" si="6"/>
        <v>58</v>
      </c>
      <c r="T15" s="38">
        <f t="shared" si="6"/>
        <v>69</v>
      </c>
      <c r="U15" s="38">
        <f t="shared" si="6"/>
        <v>168</v>
      </c>
      <c r="V15" s="38">
        <f t="shared" si="6"/>
        <v>45</v>
      </c>
      <c r="W15" s="38">
        <f t="shared" si="6"/>
        <v>100</v>
      </c>
      <c r="X15" s="38">
        <f t="shared" si="6"/>
        <v>119</v>
      </c>
      <c r="Y15" s="38">
        <f t="shared" si="6"/>
        <v>236</v>
      </c>
      <c r="Z15" s="38">
        <f t="shared" si="6"/>
        <v>12</v>
      </c>
      <c r="AA15" s="38">
        <f t="shared" si="6"/>
        <v>42</v>
      </c>
      <c r="AB15" s="38">
        <f t="shared" si="6"/>
        <v>60</v>
      </c>
      <c r="AC15" s="38">
        <f t="shared" si="6"/>
        <v>136</v>
      </c>
      <c r="AD15" s="38">
        <f t="shared" si="6"/>
        <v>0</v>
      </c>
      <c r="AE15" s="38">
        <f t="shared" si="6"/>
        <v>0</v>
      </c>
      <c r="AF15" s="38">
        <f t="shared" si="6"/>
        <v>0</v>
      </c>
      <c r="AG15" s="38">
        <f t="shared" si="6"/>
        <v>0</v>
      </c>
      <c r="AH15" s="38">
        <f t="shared" si="6"/>
        <v>0</v>
      </c>
      <c r="AI15" s="38">
        <f t="shared" si="6"/>
        <v>0</v>
      </c>
      <c r="AJ15" s="38">
        <f t="shared" si="6"/>
        <v>0</v>
      </c>
      <c r="AK15" s="38">
        <f t="shared" si="6"/>
        <v>0</v>
      </c>
      <c r="AL15" s="38">
        <f t="shared" si="6"/>
        <v>15</v>
      </c>
      <c r="AM15" s="38">
        <f t="shared" si="6"/>
        <v>13</v>
      </c>
      <c r="AN15" s="38">
        <f t="shared" si="6"/>
        <v>20</v>
      </c>
      <c r="AO15" s="38">
        <f t="shared" si="6"/>
        <v>10</v>
      </c>
      <c r="AP15" s="38">
        <f t="shared" si="6"/>
        <v>0</v>
      </c>
      <c r="AQ15" s="38">
        <f t="shared" si="6"/>
        <v>0</v>
      </c>
      <c r="AR15" s="38">
        <f t="shared" si="6"/>
        <v>28.479999999999997</v>
      </c>
      <c r="AS15" s="38">
        <f t="shared" si="6"/>
        <v>0</v>
      </c>
      <c r="AT15" s="38">
        <f t="shared" si="6"/>
        <v>7</v>
      </c>
      <c r="AU15" s="38">
        <f t="shared" si="6"/>
        <v>3</v>
      </c>
    </row>
    <row r="16" spans="1:47" s="7" customFormat="1" ht="35.25">
      <c r="A16" s="22" t="s">
        <v>10</v>
      </c>
      <c r="B16" s="23" t="s">
        <v>64</v>
      </c>
      <c r="C16" s="26" t="s">
        <v>92</v>
      </c>
      <c r="D16" s="34">
        <f aca="true" t="shared" si="7" ref="D16:D33">SUM(E16,M16)</f>
        <v>100</v>
      </c>
      <c r="E16" s="34">
        <f aca="true" t="shared" si="8" ref="E16:E33">SUM(F16:G16,L16)</f>
        <v>48</v>
      </c>
      <c r="F16" s="35">
        <f>SUM(N16,R16,V16,Z16,AD16,AH16)</f>
        <v>6</v>
      </c>
      <c r="G16" s="35">
        <f>SUM(O16,S16,W16,AA16,AE16,AI16)</f>
        <v>17</v>
      </c>
      <c r="H16" s="36">
        <v>17</v>
      </c>
      <c r="I16" s="36"/>
      <c r="J16" s="36"/>
      <c r="K16" s="36"/>
      <c r="L16" s="35">
        <f>SUM(P16,T16,X16,AB16,AF16,AJ16)</f>
        <v>25</v>
      </c>
      <c r="M16" s="34">
        <f>SUM(Q16,U16,Y16,AC16,AG16,AK16)</f>
        <v>52</v>
      </c>
      <c r="N16" s="37">
        <v>6</v>
      </c>
      <c r="O16" s="37">
        <v>17</v>
      </c>
      <c r="P16" s="37">
        <v>25</v>
      </c>
      <c r="Q16" s="37">
        <v>52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41">
        <v>4</v>
      </c>
      <c r="AM16" s="41"/>
      <c r="AN16" s="41"/>
      <c r="AO16" s="41"/>
      <c r="AP16" s="41"/>
      <c r="AQ16" s="41"/>
      <c r="AR16" s="37">
        <f aca="true" t="shared" si="9" ref="AR16:AR33">E16/25</f>
        <v>1.92</v>
      </c>
      <c r="AS16" s="37"/>
      <c r="AT16" s="37"/>
      <c r="AU16" s="37"/>
    </row>
    <row r="17" spans="1:47" s="7" customFormat="1" ht="35.25">
      <c r="A17" s="22" t="s">
        <v>9</v>
      </c>
      <c r="B17" s="23" t="s">
        <v>65</v>
      </c>
      <c r="C17" s="26" t="s">
        <v>66</v>
      </c>
      <c r="D17" s="34">
        <f t="shared" si="7"/>
        <v>50</v>
      </c>
      <c r="E17" s="34">
        <f t="shared" si="8"/>
        <v>24</v>
      </c>
      <c r="F17" s="35">
        <f aca="true" t="shared" si="10" ref="F17:G33">SUM(N17,R17,V17,Z17,AD17,AH17)</f>
        <v>6</v>
      </c>
      <c r="G17" s="35">
        <f t="shared" si="10"/>
        <v>8</v>
      </c>
      <c r="H17" s="36">
        <v>8</v>
      </c>
      <c r="I17" s="36"/>
      <c r="J17" s="36"/>
      <c r="K17" s="36"/>
      <c r="L17" s="35">
        <f aca="true" t="shared" si="11" ref="L17:M33">SUM(P17,T17,X17,AB17,AF17,AJ17)</f>
        <v>10</v>
      </c>
      <c r="M17" s="34">
        <f t="shared" si="11"/>
        <v>26</v>
      </c>
      <c r="N17" s="37">
        <v>6</v>
      </c>
      <c r="O17" s="37">
        <v>8</v>
      </c>
      <c r="P17" s="37">
        <v>10</v>
      </c>
      <c r="Q17" s="37">
        <v>26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41">
        <v>2</v>
      </c>
      <c r="AM17" s="41"/>
      <c r="AN17" s="41"/>
      <c r="AO17" s="41"/>
      <c r="AP17" s="41"/>
      <c r="AQ17" s="41"/>
      <c r="AR17" s="37">
        <f t="shared" si="9"/>
        <v>0.96</v>
      </c>
      <c r="AS17" s="37"/>
      <c r="AT17" s="37"/>
      <c r="AU17" s="37"/>
    </row>
    <row r="18" spans="1:47" s="7" customFormat="1" ht="35.25">
      <c r="A18" s="22" t="s">
        <v>8</v>
      </c>
      <c r="B18" s="23" t="s">
        <v>67</v>
      </c>
      <c r="C18" s="26" t="s">
        <v>68</v>
      </c>
      <c r="D18" s="34">
        <f t="shared" si="7"/>
        <v>150</v>
      </c>
      <c r="E18" s="34">
        <f t="shared" si="8"/>
        <v>66</v>
      </c>
      <c r="F18" s="35">
        <f t="shared" si="10"/>
        <v>12</v>
      </c>
      <c r="G18" s="35">
        <f t="shared" si="10"/>
        <v>16</v>
      </c>
      <c r="H18" s="36">
        <v>16</v>
      </c>
      <c r="I18" s="36"/>
      <c r="J18" s="36"/>
      <c r="K18" s="36"/>
      <c r="L18" s="35">
        <f t="shared" si="11"/>
        <v>38</v>
      </c>
      <c r="M18" s="34">
        <f t="shared" si="11"/>
        <v>84</v>
      </c>
      <c r="N18" s="37"/>
      <c r="O18" s="37"/>
      <c r="P18" s="37"/>
      <c r="Q18" s="37"/>
      <c r="R18" s="37">
        <v>6</v>
      </c>
      <c r="S18" s="37">
        <v>8</v>
      </c>
      <c r="T18" s="37">
        <v>19</v>
      </c>
      <c r="U18" s="37">
        <v>42</v>
      </c>
      <c r="V18" s="37">
        <v>6</v>
      </c>
      <c r="W18" s="37">
        <v>8</v>
      </c>
      <c r="X18" s="37">
        <v>19</v>
      </c>
      <c r="Y18" s="37">
        <v>42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41"/>
      <c r="AM18" s="41">
        <v>3</v>
      </c>
      <c r="AN18" s="41">
        <v>3</v>
      </c>
      <c r="AO18" s="41"/>
      <c r="AP18" s="41"/>
      <c r="AQ18" s="41"/>
      <c r="AR18" s="37">
        <f t="shared" si="9"/>
        <v>2.64</v>
      </c>
      <c r="AS18" s="37"/>
      <c r="AT18" s="37"/>
      <c r="AU18" s="37"/>
    </row>
    <row r="19" spans="1:47" s="7" customFormat="1" ht="35.25">
      <c r="A19" s="22" t="s">
        <v>7</v>
      </c>
      <c r="B19" s="23" t="s">
        <v>69</v>
      </c>
      <c r="C19" s="26" t="s">
        <v>70</v>
      </c>
      <c r="D19" s="34">
        <f t="shared" si="7"/>
        <v>75</v>
      </c>
      <c r="E19" s="34">
        <f t="shared" si="8"/>
        <v>38</v>
      </c>
      <c r="F19" s="35">
        <f t="shared" si="10"/>
        <v>6</v>
      </c>
      <c r="G19" s="35">
        <f t="shared" si="10"/>
        <v>17</v>
      </c>
      <c r="H19" s="36">
        <v>17</v>
      </c>
      <c r="I19" s="36"/>
      <c r="J19" s="36"/>
      <c r="K19" s="36"/>
      <c r="L19" s="35">
        <f t="shared" si="11"/>
        <v>15</v>
      </c>
      <c r="M19" s="34">
        <f t="shared" si="11"/>
        <v>37</v>
      </c>
      <c r="N19" s="37"/>
      <c r="O19" s="37"/>
      <c r="P19" s="37"/>
      <c r="Q19" s="37"/>
      <c r="R19" s="37">
        <v>6</v>
      </c>
      <c r="S19" s="37">
        <v>17</v>
      </c>
      <c r="T19" s="37">
        <v>15</v>
      </c>
      <c r="U19" s="37">
        <v>37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41"/>
      <c r="AM19" s="41">
        <v>3</v>
      </c>
      <c r="AN19" s="41"/>
      <c r="AO19" s="41"/>
      <c r="AP19" s="41"/>
      <c r="AQ19" s="41"/>
      <c r="AR19" s="37">
        <f t="shared" si="9"/>
        <v>1.52</v>
      </c>
      <c r="AS19" s="37"/>
      <c r="AT19" s="37"/>
      <c r="AU19" s="37"/>
    </row>
    <row r="20" spans="1:47" s="7" customFormat="1" ht="35.25">
      <c r="A20" s="22" t="s">
        <v>6</v>
      </c>
      <c r="B20" s="23" t="s">
        <v>71</v>
      </c>
      <c r="C20" s="26" t="s">
        <v>72</v>
      </c>
      <c r="D20" s="34">
        <f t="shared" si="7"/>
        <v>50</v>
      </c>
      <c r="E20" s="34">
        <f t="shared" si="8"/>
        <v>24</v>
      </c>
      <c r="F20" s="35">
        <f t="shared" si="10"/>
        <v>6</v>
      </c>
      <c r="G20" s="35">
        <f t="shared" si="10"/>
        <v>8</v>
      </c>
      <c r="H20" s="36">
        <v>8</v>
      </c>
      <c r="I20" s="36"/>
      <c r="J20" s="36"/>
      <c r="K20" s="36"/>
      <c r="L20" s="35">
        <f t="shared" si="11"/>
        <v>10</v>
      </c>
      <c r="M20" s="34">
        <f t="shared" si="11"/>
        <v>26</v>
      </c>
      <c r="N20" s="37"/>
      <c r="O20" s="37"/>
      <c r="P20" s="37"/>
      <c r="Q20" s="37"/>
      <c r="R20" s="37">
        <v>6</v>
      </c>
      <c r="S20" s="37">
        <v>8</v>
      </c>
      <c r="T20" s="37">
        <v>10</v>
      </c>
      <c r="U20" s="37">
        <v>26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41"/>
      <c r="AM20" s="41">
        <v>2</v>
      </c>
      <c r="AN20" s="41"/>
      <c r="AO20" s="41"/>
      <c r="AP20" s="41"/>
      <c r="AQ20" s="41"/>
      <c r="AR20" s="37">
        <f t="shared" si="9"/>
        <v>0.96</v>
      </c>
      <c r="AS20" s="37"/>
      <c r="AT20" s="37"/>
      <c r="AU20" s="37"/>
    </row>
    <row r="21" spans="1:47" s="7" customFormat="1" ht="35.25">
      <c r="A21" s="22" t="s">
        <v>5</v>
      </c>
      <c r="B21" s="23" t="s">
        <v>73</v>
      </c>
      <c r="C21" s="26" t="s">
        <v>74</v>
      </c>
      <c r="D21" s="34">
        <f t="shared" si="7"/>
        <v>75</v>
      </c>
      <c r="E21" s="34">
        <f t="shared" si="8"/>
        <v>34</v>
      </c>
      <c r="F21" s="35">
        <f t="shared" si="10"/>
        <v>6</v>
      </c>
      <c r="G21" s="35">
        <f t="shared" si="10"/>
        <v>8</v>
      </c>
      <c r="H21" s="36">
        <v>8</v>
      </c>
      <c r="I21" s="36"/>
      <c r="J21" s="36"/>
      <c r="K21" s="36"/>
      <c r="L21" s="35">
        <f t="shared" si="11"/>
        <v>20</v>
      </c>
      <c r="M21" s="34">
        <f t="shared" si="11"/>
        <v>41</v>
      </c>
      <c r="N21" s="37"/>
      <c r="O21" s="37"/>
      <c r="P21" s="37"/>
      <c r="Q21" s="37"/>
      <c r="R21" s="37"/>
      <c r="S21" s="37"/>
      <c r="T21" s="37"/>
      <c r="U21" s="37"/>
      <c r="V21" s="37">
        <v>6</v>
      </c>
      <c r="W21" s="37">
        <v>8</v>
      </c>
      <c r="X21" s="37">
        <v>20</v>
      </c>
      <c r="Y21" s="37">
        <v>41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41"/>
      <c r="AM21" s="41"/>
      <c r="AN21" s="41">
        <v>3</v>
      </c>
      <c r="AO21" s="41"/>
      <c r="AP21" s="41"/>
      <c r="AQ21" s="41"/>
      <c r="AR21" s="37">
        <f t="shared" si="9"/>
        <v>1.36</v>
      </c>
      <c r="AS21" s="37"/>
      <c r="AT21" s="37"/>
      <c r="AU21" s="37"/>
    </row>
    <row r="22" spans="1:47" s="7" customFormat="1" ht="35.25">
      <c r="A22" s="22" t="s">
        <v>20</v>
      </c>
      <c r="B22" s="23" t="s">
        <v>75</v>
      </c>
      <c r="C22" s="26" t="s">
        <v>76</v>
      </c>
      <c r="D22" s="34">
        <f t="shared" si="7"/>
        <v>75</v>
      </c>
      <c r="E22" s="34">
        <f t="shared" si="8"/>
        <v>34</v>
      </c>
      <c r="F22" s="35">
        <f t="shared" si="10"/>
        <v>6</v>
      </c>
      <c r="G22" s="35">
        <f t="shared" si="10"/>
        <v>8</v>
      </c>
      <c r="H22" s="36">
        <v>8</v>
      </c>
      <c r="I22" s="36"/>
      <c r="J22" s="36"/>
      <c r="K22" s="36"/>
      <c r="L22" s="35">
        <f t="shared" si="11"/>
        <v>20</v>
      </c>
      <c r="M22" s="34">
        <f t="shared" si="11"/>
        <v>41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>
        <v>6</v>
      </c>
      <c r="AA22" s="37">
        <v>8</v>
      </c>
      <c r="AB22" s="37">
        <v>20</v>
      </c>
      <c r="AC22" s="37">
        <v>41</v>
      </c>
      <c r="AD22" s="37"/>
      <c r="AE22" s="37"/>
      <c r="AF22" s="37"/>
      <c r="AG22" s="37"/>
      <c r="AH22" s="37"/>
      <c r="AI22" s="37"/>
      <c r="AJ22" s="37"/>
      <c r="AK22" s="37"/>
      <c r="AL22" s="41"/>
      <c r="AM22" s="41"/>
      <c r="AN22" s="41"/>
      <c r="AO22" s="41">
        <v>3</v>
      </c>
      <c r="AP22" s="41"/>
      <c r="AQ22" s="41"/>
      <c r="AR22" s="37">
        <f t="shared" si="9"/>
        <v>1.36</v>
      </c>
      <c r="AS22" s="37"/>
      <c r="AT22" s="37"/>
      <c r="AU22" s="37"/>
    </row>
    <row r="23" spans="1:47" s="7" customFormat="1" ht="35.25">
      <c r="A23" s="22" t="s">
        <v>77</v>
      </c>
      <c r="B23" s="23" t="s">
        <v>88</v>
      </c>
      <c r="C23" s="26" t="s">
        <v>66</v>
      </c>
      <c r="D23" s="34">
        <f t="shared" si="7"/>
        <v>50</v>
      </c>
      <c r="E23" s="34">
        <f t="shared" si="8"/>
        <v>23</v>
      </c>
      <c r="F23" s="35">
        <f t="shared" si="10"/>
        <v>0</v>
      </c>
      <c r="G23" s="35">
        <f t="shared" si="10"/>
        <v>8</v>
      </c>
      <c r="H23" s="36"/>
      <c r="I23" s="36">
        <v>8</v>
      </c>
      <c r="J23" s="36"/>
      <c r="K23" s="36"/>
      <c r="L23" s="35">
        <f t="shared" si="11"/>
        <v>15</v>
      </c>
      <c r="M23" s="34">
        <f t="shared" si="11"/>
        <v>27</v>
      </c>
      <c r="N23" s="37"/>
      <c r="O23" s="37">
        <v>8</v>
      </c>
      <c r="P23" s="37">
        <v>15</v>
      </c>
      <c r="Q23" s="37">
        <v>27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41">
        <v>2</v>
      </c>
      <c r="AM23" s="41"/>
      <c r="AN23" s="41"/>
      <c r="AO23" s="41"/>
      <c r="AP23" s="41"/>
      <c r="AQ23" s="41"/>
      <c r="AR23" s="37">
        <f t="shared" si="9"/>
        <v>0.92</v>
      </c>
      <c r="AS23" s="37"/>
      <c r="AT23" s="37"/>
      <c r="AU23" s="37"/>
    </row>
    <row r="24" spans="1:47" s="7" customFormat="1" ht="35.25">
      <c r="A24" s="22" t="s">
        <v>78</v>
      </c>
      <c r="B24" s="23" t="s">
        <v>89</v>
      </c>
      <c r="C24" s="26" t="s">
        <v>68</v>
      </c>
      <c r="D24" s="34">
        <f t="shared" si="7"/>
        <v>75</v>
      </c>
      <c r="E24" s="34">
        <f t="shared" si="8"/>
        <v>43</v>
      </c>
      <c r="F24" s="35">
        <f t="shared" si="10"/>
        <v>6</v>
      </c>
      <c r="G24" s="35">
        <f t="shared" si="10"/>
        <v>17</v>
      </c>
      <c r="H24" s="36">
        <v>17</v>
      </c>
      <c r="I24" s="36"/>
      <c r="J24" s="36"/>
      <c r="K24" s="36"/>
      <c r="L24" s="35">
        <f t="shared" si="11"/>
        <v>20</v>
      </c>
      <c r="M24" s="34">
        <f t="shared" si="11"/>
        <v>32</v>
      </c>
      <c r="N24" s="37"/>
      <c r="O24" s="37"/>
      <c r="P24" s="37"/>
      <c r="Q24" s="37"/>
      <c r="R24" s="37"/>
      <c r="S24" s="37"/>
      <c r="T24" s="37"/>
      <c r="U24" s="37"/>
      <c r="V24" s="37">
        <v>6</v>
      </c>
      <c r="W24" s="37">
        <v>17</v>
      </c>
      <c r="X24" s="37">
        <v>20</v>
      </c>
      <c r="Y24" s="37">
        <v>32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41"/>
      <c r="AM24" s="41"/>
      <c r="AN24" s="41">
        <v>3</v>
      </c>
      <c r="AO24" s="41"/>
      <c r="AP24" s="41"/>
      <c r="AQ24" s="41"/>
      <c r="AR24" s="37">
        <f t="shared" si="9"/>
        <v>1.72</v>
      </c>
      <c r="AS24" s="37"/>
      <c r="AT24" s="37">
        <f>SUM(AL24:AQ24)</f>
        <v>3</v>
      </c>
      <c r="AU24" s="37"/>
    </row>
    <row r="25" spans="1:47" s="7" customFormat="1" ht="49.5">
      <c r="A25" s="22" t="s">
        <v>79</v>
      </c>
      <c r="B25" s="23" t="s">
        <v>90</v>
      </c>
      <c r="C25" s="26" t="s">
        <v>61</v>
      </c>
      <c r="D25" s="34">
        <f t="shared" si="7"/>
        <v>75</v>
      </c>
      <c r="E25" s="34">
        <f t="shared" si="8"/>
        <v>37</v>
      </c>
      <c r="F25" s="35">
        <f t="shared" si="10"/>
        <v>0</v>
      </c>
      <c r="G25" s="35">
        <f t="shared" si="10"/>
        <v>17</v>
      </c>
      <c r="H25" s="36">
        <v>17</v>
      </c>
      <c r="I25" s="36"/>
      <c r="J25" s="36"/>
      <c r="K25" s="36"/>
      <c r="L25" s="35">
        <f t="shared" si="11"/>
        <v>20</v>
      </c>
      <c r="M25" s="34">
        <f t="shared" si="11"/>
        <v>38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>
        <v>17</v>
      </c>
      <c r="AB25" s="37">
        <v>20</v>
      </c>
      <c r="AC25" s="37">
        <v>38</v>
      </c>
      <c r="AD25" s="37"/>
      <c r="AE25" s="37"/>
      <c r="AF25" s="37"/>
      <c r="AG25" s="37"/>
      <c r="AH25" s="37"/>
      <c r="AI25" s="37"/>
      <c r="AJ25" s="37"/>
      <c r="AK25" s="37"/>
      <c r="AL25" s="41"/>
      <c r="AM25" s="41"/>
      <c r="AN25" s="41"/>
      <c r="AO25" s="41">
        <v>3</v>
      </c>
      <c r="AP25" s="41"/>
      <c r="AQ25" s="41"/>
      <c r="AR25" s="37">
        <f t="shared" si="9"/>
        <v>1.48</v>
      </c>
      <c r="AS25" s="37"/>
      <c r="AT25" s="37"/>
      <c r="AU25" s="37">
        <f>SUM(AL25:AQ25)</f>
        <v>3</v>
      </c>
    </row>
    <row r="26" spans="1:47" s="7" customFormat="1" ht="35.25">
      <c r="A26" s="22" t="s">
        <v>80</v>
      </c>
      <c r="B26" s="23" t="s">
        <v>91</v>
      </c>
      <c r="C26" s="26" t="s">
        <v>92</v>
      </c>
      <c r="D26" s="34">
        <f t="shared" si="7"/>
        <v>50</v>
      </c>
      <c r="E26" s="34">
        <f t="shared" si="8"/>
        <v>24</v>
      </c>
      <c r="F26" s="35">
        <f t="shared" si="10"/>
        <v>6</v>
      </c>
      <c r="G26" s="35">
        <f t="shared" si="10"/>
        <v>8</v>
      </c>
      <c r="H26" s="36">
        <v>8</v>
      </c>
      <c r="I26" s="36"/>
      <c r="J26" s="36"/>
      <c r="K26" s="36"/>
      <c r="L26" s="35">
        <f t="shared" si="11"/>
        <v>10</v>
      </c>
      <c r="M26" s="34">
        <f t="shared" si="11"/>
        <v>26</v>
      </c>
      <c r="N26" s="37">
        <v>6</v>
      </c>
      <c r="O26" s="37">
        <v>8</v>
      </c>
      <c r="P26" s="37">
        <v>10</v>
      </c>
      <c r="Q26" s="37">
        <v>26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41">
        <v>2</v>
      </c>
      <c r="AM26" s="41"/>
      <c r="AN26" s="41"/>
      <c r="AO26" s="41"/>
      <c r="AP26" s="41"/>
      <c r="AQ26" s="41"/>
      <c r="AR26" s="37">
        <f t="shared" si="9"/>
        <v>0.96</v>
      </c>
      <c r="AS26" s="37"/>
      <c r="AT26" s="37">
        <f>SUM(AL26:AQ26)</f>
        <v>2</v>
      </c>
      <c r="AU26" s="37"/>
    </row>
    <row r="27" spans="1:47" s="7" customFormat="1" ht="35.25">
      <c r="A27" s="22" t="s">
        <v>81</v>
      </c>
      <c r="B27" s="23" t="s">
        <v>93</v>
      </c>
      <c r="C27" s="26" t="s">
        <v>72</v>
      </c>
      <c r="D27" s="34">
        <f t="shared" si="7"/>
        <v>50</v>
      </c>
      <c r="E27" s="34">
        <f t="shared" si="8"/>
        <v>24</v>
      </c>
      <c r="F27" s="35">
        <f t="shared" si="10"/>
        <v>6</v>
      </c>
      <c r="G27" s="35">
        <f t="shared" si="10"/>
        <v>8</v>
      </c>
      <c r="H27" s="36">
        <v>8</v>
      </c>
      <c r="I27" s="36"/>
      <c r="J27" s="36"/>
      <c r="K27" s="36"/>
      <c r="L27" s="35">
        <f t="shared" si="11"/>
        <v>10</v>
      </c>
      <c r="M27" s="34">
        <f t="shared" si="11"/>
        <v>26</v>
      </c>
      <c r="N27" s="37"/>
      <c r="O27" s="37"/>
      <c r="P27" s="37"/>
      <c r="Q27" s="37"/>
      <c r="R27" s="37">
        <v>6</v>
      </c>
      <c r="S27" s="37">
        <v>8</v>
      </c>
      <c r="T27" s="37">
        <v>10</v>
      </c>
      <c r="U27" s="37">
        <v>26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41"/>
      <c r="AM27" s="41">
        <v>2</v>
      </c>
      <c r="AN27" s="41"/>
      <c r="AO27" s="41"/>
      <c r="AP27" s="41"/>
      <c r="AQ27" s="41"/>
      <c r="AR27" s="37">
        <f t="shared" si="9"/>
        <v>0.96</v>
      </c>
      <c r="AS27" s="37"/>
      <c r="AT27" s="37">
        <f>SUM(AL27:AQ27)</f>
        <v>2</v>
      </c>
      <c r="AU27" s="37"/>
    </row>
    <row r="28" spans="1:47" s="7" customFormat="1" ht="35.25">
      <c r="A28" s="22" t="s">
        <v>82</v>
      </c>
      <c r="B28" s="23" t="s">
        <v>94</v>
      </c>
      <c r="C28" s="26" t="s">
        <v>74</v>
      </c>
      <c r="D28" s="34">
        <f t="shared" si="7"/>
        <v>100</v>
      </c>
      <c r="E28" s="34">
        <f t="shared" si="8"/>
        <v>56</v>
      </c>
      <c r="F28" s="35">
        <f t="shared" si="10"/>
        <v>6</v>
      </c>
      <c r="G28" s="35">
        <f t="shared" si="10"/>
        <v>25</v>
      </c>
      <c r="H28" s="36">
        <v>15</v>
      </c>
      <c r="I28" s="36"/>
      <c r="J28" s="36">
        <v>10</v>
      </c>
      <c r="K28" s="36"/>
      <c r="L28" s="35">
        <f t="shared" si="11"/>
        <v>25</v>
      </c>
      <c r="M28" s="34">
        <f t="shared" si="11"/>
        <v>44</v>
      </c>
      <c r="N28" s="37"/>
      <c r="O28" s="37"/>
      <c r="P28" s="37"/>
      <c r="Q28" s="37"/>
      <c r="R28" s="37"/>
      <c r="S28" s="37"/>
      <c r="T28" s="37"/>
      <c r="U28" s="37"/>
      <c r="V28" s="37">
        <v>6</v>
      </c>
      <c r="W28" s="37">
        <v>25</v>
      </c>
      <c r="X28" s="37">
        <v>25</v>
      </c>
      <c r="Y28" s="37">
        <v>44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41"/>
      <c r="AM28" s="41"/>
      <c r="AN28" s="41">
        <v>4</v>
      </c>
      <c r="AO28" s="41"/>
      <c r="AP28" s="41"/>
      <c r="AQ28" s="41"/>
      <c r="AR28" s="37">
        <f t="shared" si="9"/>
        <v>2.24</v>
      </c>
      <c r="AS28" s="37"/>
      <c r="AT28" s="37"/>
      <c r="AU28" s="37"/>
    </row>
    <row r="29" spans="1:47" s="7" customFormat="1" ht="35.25">
      <c r="A29" s="22" t="s">
        <v>83</v>
      </c>
      <c r="B29" s="23" t="s">
        <v>95</v>
      </c>
      <c r="C29" s="26" t="s">
        <v>70</v>
      </c>
      <c r="D29" s="34">
        <f t="shared" si="7"/>
        <v>75</v>
      </c>
      <c r="E29" s="34">
        <f t="shared" si="8"/>
        <v>38</v>
      </c>
      <c r="F29" s="35">
        <f t="shared" si="10"/>
        <v>6</v>
      </c>
      <c r="G29" s="35">
        <f t="shared" si="10"/>
        <v>17</v>
      </c>
      <c r="H29" s="36">
        <v>17</v>
      </c>
      <c r="I29" s="36"/>
      <c r="J29" s="36"/>
      <c r="K29" s="36"/>
      <c r="L29" s="35">
        <f t="shared" si="11"/>
        <v>15</v>
      </c>
      <c r="M29" s="34">
        <f t="shared" si="11"/>
        <v>37</v>
      </c>
      <c r="N29" s="37"/>
      <c r="O29" s="37"/>
      <c r="P29" s="37"/>
      <c r="Q29" s="37"/>
      <c r="R29" s="37">
        <v>6</v>
      </c>
      <c r="S29" s="37">
        <v>17</v>
      </c>
      <c r="T29" s="37">
        <v>15</v>
      </c>
      <c r="U29" s="37">
        <v>37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41"/>
      <c r="AM29" s="41">
        <v>3</v>
      </c>
      <c r="AN29" s="41"/>
      <c r="AO29" s="41"/>
      <c r="AP29" s="41"/>
      <c r="AQ29" s="41"/>
      <c r="AR29" s="37">
        <f t="shared" si="9"/>
        <v>1.52</v>
      </c>
      <c r="AS29" s="37"/>
      <c r="AT29" s="37"/>
      <c r="AU29" s="37"/>
    </row>
    <row r="30" spans="1:47" s="7" customFormat="1" ht="35.25">
      <c r="A30" s="22" t="s">
        <v>84</v>
      </c>
      <c r="B30" s="23" t="s">
        <v>96</v>
      </c>
      <c r="C30" s="26" t="s">
        <v>92</v>
      </c>
      <c r="D30" s="34">
        <f t="shared" si="7"/>
        <v>75</v>
      </c>
      <c r="E30" s="34">
        <f t="shared" si="8"/>
        <v>34</v>
      </c>
      <c r="F30" s="35">
        <f t="shared" si="10"/>
        <v>6</v>
      </c>
      <c r="G30" s="35">
        <f t="shared" si="10"/>
        <v>8</v>
      </c>
      <c r="H30" s="36">
        <v>8</v>
      </c>
      <c r="I30" s="36"/>
      <c r="J30" s="36"/>
      <c r="K30" s="36"/>
      <c r="L30" s="35">
        <f t="shared" si="11"/>
        <v>20</v>
      </c>
      <c r="M30" s="34">
        <f t="shared" si="11"/>
        <v>41</v>
      </c>
      <c r="N30" s="37">
        <v>6</v>
      </c>
      <c r="O30" s="37">
        <v>8</v>
      </c>
      <c r="P30" s="37">
        <v>20</v>
      </c>
      <c r="Q30" s="37">
        <v>41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41">
        <v>3</v>
      </c>
      <c r="AM30" s="41"/>
      <c r="AN30" s="41"/>
      <c r="AO30" s="41"/>
      <c r="AP30" s="41"/>
      <c r="AQ30" s="41"/>
      <c r="AR30" s="37">
        <f t="shared" si="9"/>
        <v>1.36</v>
      </c>
      <c r="AS30" s="37"/>
      <c r="AT30" s="37"/>
      <c r="AU30" s="37"/>
    </row>
    <row r="31" spans="1:47" s="7" customFormat="1" ht="35.25">
      <c r="A31" s="22" t="s">
        <v>85</v>
      </c>
      <c r="B31" s="23" t="s">
        <v>97</v>
      </c>
      <c r="C31" s="26" t="s">
        <v>66</v>
      </c>
      <c r="D31" s="34">
        <f t="shared" si="7"/>
        <v>50</v>
      </c>
      <c r="E31" s="34">
        <f t="shared" si="8"/>
        <v>24</v>
      </c>
      <c r="F31" s="35">
        <f t="shared" si="10"/>
        <v>6</v>
      </c>
      <c r="G31" s="35">
        <f t="shared" si="10"/>
        <v>8</v>
      </c>
      <c r="H31" s="36">
        <v>8</v>
      </c>
      <c r="I31" s="36"/>
      <c r="J31" s="36"/>
      <c r="K31" s="36"/>
      <c r="L31" s="35">
        <f t="shared" si="11"/>
        <v>10</v>
      </c>
      <c r="M31" s="34">
        <f t="shared" si="11"/>
        <v>26</v>
      </c>
      <c r="N31" s="37">
        <v>6</v>
      </c>
      <c r="O31" s="37">
        <v>8</v>
      </c>
      <c r="P31" s="37">
        <v>10</v>
      </c>
      <c r="Q31" s="37">
        <v>26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41">
        <v>2</v>
      </c>
      <c r="AM31" s="41"/>
      <c r="AN31" s="41"/>
      <c r="AO31" s="41"/>
      <c r="AP31" s="41"/>
      <c r="AQ31" s="41"/>
      <c r="AR31" s="37">
        <f t="shared" si="9"/>
        <v>0.96</v>
      </c>
      <c r="AS31" s="37"/>
      <c r="AT31" s="37"/>
      <c r="AU31" s="37"/>
    </row>
    <row r="32" spans="1:47" s="7" customFormat="1" ht="35.25">
      <c r="A32" s="22" t="s">
        <v>86</v>
      </c>
      <c r="B32" s="23" t="s">
        <v>98</v>
      </c>
      <c r="C32" s="26" t="s">
        <v>68</v>
      </c>
      <c r="D32" s="34">
        <f t="shared" si="7"/>
        <v>100</v>
      </c>
      <c r="E32" s="34">
        <f t="shared" si="8"/>
        <v>60</v>
      </c>
      <c r="F32" s="35">
        <f t="shared" si="10"/>
        <v>15</v>
      </c>
      <c r="G32" s="35">
        <f t="shared" si="10"/>
        <v>25</v>
      </c>
      <c r="H32" s="36"/>
      <c r="I32" s="36">
        <v>25</v>
      </c>
      <c r="J32" s="36"/>
      <c r="K32" s="36"/>
      <c r="L32" s="35">
        <f t="shared" si="11"/>
        <v>20</v>
      </c>
      <c r="M32" s="34">
        <f t="shared" si="11"/>
        <v>40</v>
      </c>
      <c r="N32" s="37"/>
      <c r="O32" s="37"/>
      <c r="P32" s="37"/>
      <c r="Q32" s="37"/>
      <c r="R32" s="37"/>
      <c r="S32" s="37"/>
      <c r="T32" s="37"/>
      <c r="U32" s="37"/>
      <c r="V32" s="37">
        <v>15</v>
      </c>
      <c r="W32" s="37">
        <v>25</v>
      </c>
      <c r="X32" s="37">
        <v>20</v>
      </c>
      <c r="Y32" s="37">
        <v>40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41"/>
      <c r="AM32" s="41"/>
      <c r="AN32" s="41">
        <v>4</v>
      </c>
      <c r="AO32" s="41"/>
      <c r="AP32" s="41"/>
      <c r="AQ32" s="41"/>
      <c r="AR32" s="37">
        <f t="shared" si="9"/>
        <v>2.4</v>
      </c>
      <c r="AS32" s="37"/>
      <c r="AT32" s="37"/>
      <c r="AU32" s="37"/>
    </row>
    <row r="33" spans="1:47" s="7" customFormat="1" ht="35.25">
      <c r="A33" s="22" t="s">
        <v>87</v>
      </c>
      <c r="B33" s="23" t="s">
        <v>99</v>
      </c>
      <c r="C33" s="26" t="s">
        <v>76</v>
      </c>
      <c r="D33" s="34">
        <f t="shared" si="7"/>
        <v>175</v>
      </c>
      <c r="E33" s="34">
        <f t="shared" si="8"/>
        <v>81</v>
      </c>
      <c r="F33" s="35">
        <f t="shared" si="10"/>
        <v>12</v>
      </c>
      <c r="G33" s="35">
        <f t="shared" si="10"/>
        <v>34</v>
      </c>
      <c r="H33" s="36">
        <v>34</v>
      </c>
      <c r="I33" s="36"/>
      <c r="J33" s="36"/>
      <c r="K33" s="36"/>
      <c r="L33" s="35">
        <f t="shared" si="11"/>
        <v>35</v>
      </c>
      <c r="M33" s="34">
        <f t="shared" si="11"/>
        <v>94</v>
      </c>
      <c r="N33" s="37"/>
      <c r="O33" s="37"/>
      <c r="P33" s="37"/>
      <c r="Q33" s="37"/>
      <c r="R33" s="37"/>
      <c r="S33" s="37"/>
      <c r="T33" s="37"/>
      <c r="U33" s="37"/>
      <c r="V33" s="37">
        <v>6</v>
      </c>
      <c r="W33" s="37">
        <v>17</v>
      </c>
      <c r="X33" s="37">
        <v>15</v>
      </c>
      <c r="Y33" s="37">
        <v>37</v>
      </c>
      <c r="Z33" s="37">
        <v>6</v>
      </c>
      <c r="AA33" s="37">
        <v>17</v>
      </c>
      <c r="AB33" s="37">
        <v>20</v>
      </c>
      <c r="AC33" s="37">
        <v>57</v>
      </c>
      <c r="AD33" s="37"/>
      <c r="AE33" s="37"/>
      <c r="AF33" s="37"/>
      <c r="AG33" s="37"/>
      <c r="AH33" s="37"/>
      <c r="AI33" s="37"/>
      <c r="AJ33" s="37"/>
      <c r="AK33" s="37"/>
      <c r="AL33" s="41"/>
      <c r="AM33" s="41"/>
      <c r="AN33" s="41">
        <v>3</v>
      </c>
      <c r="AO33" s="41">
        <v>4</v>
      </c>
      <c r="AP33" s="41"/>
      <c r="AQ33" s="41"/>
      <c r="AR33" s="37">
        <f t="shared" si="9"/>
        <v>3.24</v>
      </c>
      <c r="AS33" s="37"/>
      <c r="AT33" s="37"/>
      <c r="AU33" s="37"/>
    </row>
    <row r="34" spans="1:47" s="25" customFormat="1" ht="45.75">
      <c r="A34" s="21" t="s">
        <v>19</v>
      </c>
      <c r="B34" s="24" t="s">
        <v>31</v>
      </c>
      <c r="C34" s="21"/>
      <c r="D34" s="33">
        <f aca="true" t="shared" si="12" ref="D34:AU34">SUM(D35:D44)</f>
        <v>1400</v>
      </c>
      <c r="E34" s="33">
        <f t="shared" si="12"/>
        <v>661</v>
      </c>
      <c r="F34" s="38">
        <f t="shared" si="12"/>
        <v>125</v>
      </c>
      <c r="G34" s="38">
        <f t="shared" si="12"/>
        <v>262</v>
      </c>
      <c r="H34" s="38">
        <f t="shared" si="12"/>
        <v>68</v>
      </c>
      <c r="I34" s="38">
        <f t="shared" si="12"/>
        <v>160</v>
      </c>
      <c r="J34" s="38">
        <f t="shared" si="12"/>
        <v>34</v>
      </c>
      <c r="K34" s="38">
        <f t="shared" si="12"/>
        <v>0</v>
      </c>
      <c r="L34" s="38">
        <f t="shared" si="12"/>
        <v>274</v>
      </c>
      <c r="M34" s="33">
        <f t="shared" si="12"/>
        <v>739</v>
      </c>
      <c r="N34" s="38">
        <f t="shared" si="12"/>
        <v>42</v>
      </c>
      <c r="O34" s="38">
        <f t="shared" si="12"/>
        <v>51</v>
      </c>
      <c r="P34" s="38">
        <f t="shared" si="12"/>
        <v>51</v>
      </c>
      <c r="Q34" s="38">
        <f t="shared" si="12"/>
        <v>131</v>
      </c>
      <c r="R34" s="38">
        <f t="shared" si="12"/>
        <v>43</v>
      </c>
      <c r="S34" s="38">
        <f t="shared" si="12"/>
        <v>59</v>
      </c>
      <c r="T34" s="38">
        <f t="shared" si="12"/>
        <v>60</v>
      </c>
      <c r="U34" s="38">
        <f t="shared" si="12"/>
        <v>138</v>
      </c>
      <c r="V34" s="38">
        <f t="shared" si="12"/>
        <v>16</v>
      </c>
      <c r="W34" s="38">
        <f t="shared" si="12"/>
        <v>34</v>
      </c>
      <c r="X34" s="38">
        <f t="shared" si="12"/>
        <v>40</v>
      </c>
      <c r="Y34" s="38">
        <f t="shared" si="12"/>
        <v>110</v>
      </c>
      <c r="Z34" s="38">
        <f t="shared" si="12"/>
        <v>8</v>
      </c>
      <c r="AA34" s="38">
        <f t="shared" si="12"/>
        <v>42</v>
      </c>
      <c r="AB34" s="38">
        <f t="shared" si="12"/>
        <v>50</v>
      </c>
      <c r="AC34" s="38">
        <f t="shared" si="12"/>
        <v>100</v>
      </c>
      <c r="AD34" s="38">
        <f t="shared" si="12"/>
        <v>8</v>
      </c>
      <c r="AE34" s="38">
        <f t="shared" si="12"/>
        <v>34</v>
      </c>
      <c r="AF34" s="38">
        <f t="shared" si="12"/>
        <v>35</v>
      </c>
      <c r="AG34" s="38">
        <f t="shared" si="12"/>
        <v>98</v>
      </c>
      <c r="AH34" s="38">
        <f t="shared" si="12"/>
        <v>8</v>
      </c>
      <c r="AI34" s="38">
        <f t="shared" si="12"/>
        <v>42</v>
      </c>
      <c r="AJ34" s="38">
        <f t="shared" si="12"/>
        <v>38</v>
      </c>
      <c r="AK34" s="38">
        <f t="shared" si="12"/>
        <v>162</v>
      </c>
      <c r="AL34" s="38">
        <f t="shared" si="12"/>
        <v>11</v>
      </c>
      <c r="AM34" s="38">
        <f t="shared" si="12"/>
        <v>12</v>
      </c>
      <c r="AN34" s="38">
        <f t="shared" si="12"/>
        <v>8</v>
      </c>
      <c r="AO34" s="38">
        <f t="shared" si="12"/>
        <v>8</v>
      </c>
      <c r="AP34" s="38">
        <f t="shared" si="12"/>
        <v>7</v>
      </c>
      <c r="AQ34" s="38">
        <f>SUM(AQ35:AQ44)</f>
        <v>10</v>
      </c>
      <c r="AR34" s="38">
        <f t="shared" si="12"/>
        <v>26.44</v>
      </c>
      <c r="AS34" s="38">
        <f t="shared" si="12"/>
        <v>56</v>
      </c>
      <c r="AT34" s="38">
        <f t="shared" si="12"/>
        <v>0</v>
      </c>
      <c r="AU34" s="38">
        <f t="shared" si="12"/>
        <v>10</v>
      </c>
    </row>
    <row r="35" spans="1:47" s="7" customFormat="1" ht="35.25">
      <c r="A35" s="22" t="s">
        <v>10</v>
      </c>
      <c r="B35" s="23" t="s">
        <v>100</v>
      </c>
      <c r="C35" s="26" t="s">
        <v>70</v>
      </c>
      <c r="D35" s="34">
        <f aca="true" t="shared" si="13" ref="D35:D44">SUM(E35,M35)</f>
        <v>100</v>
      </c>
      <c r="E35" s="34">
        <f aca="true" t="shared" si="14" ref="E35:E44">SUM(F35:G35,L35)</f>
        <v>45</v>
      </c>
      <c r="F35" s="35">
        <f>SUM(N35,R35,V35,Z35,AD35,AH35)</f>
        <v>8</v>
      </c>
      <c r="G35" s="35">
        <f>SUM(O35,S35,W35,AA35,AE35,AI35)</f>
        <v>17</v>
      </c>
      <c r="H35" s="36"/>
      <c r="I35" s="36">
        <v>17</v>
      </c>
      <c r="J35" s="36"/>
      <c r="K35" s="36"/>
      <c r="L35" s="35">
        <f>SUM(P35,T35,X35,AB35,AF35,AJ35)</f>
        <v>20</v>
      </c>
      <c r="M35" s="34">
        <f>SUM(Q35,U35,Y35,AC35,AG35,AK35)</f>
        <v>55</v>
      </c>
      <c r="N35" s="37"/>
      <c r="O35" s="37"/>
      <c r="P35" s="37"/>
      <c r="Q35" s="37"/>
      <c r="R35" s="37">
        <v>8</v>
      </c>
      <c r="S35" s="37">
        <v>17</v>
      </c>
      <c r="T35" s="37">
        <v>20</v>
      </c>
      <c r="U35" s="37">
        <v>55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41"/>
      <c r="AM35" s="41">
        <v>4</v>
      </c>
      <c r="AN35" s="41"/>
      <c r="AO35" s="41"/>
      <c r="AP35" s="41"/>
      <c r="AQ35" s="41"/>
      <c r="AR35" s="37">
        <f aca="true" t="shared" si="15" ref="AR35:AR44">E35/25</f>
        <v>1.8</v>
      </c>
      <c r="AS35" s="37">
        <f>SUM(AL35:AQ35)</f>
        <v>4</v>
      </c>
      <c r="AT35" s="37"/>
      <c r="AU35" s="37"/>
    </row>
    <row r="36" spans="1:47" s="7" customFormat="1" ht="35.25">
      <c r="A36" s="22" t="s">
        <v>9</v>
      </c>
      <c r="B36" s="23" t="s">
        <v>101</v>
      </c>
      <c r="C36" s="26" t="s">
        <v>76</v>
      </c>
      <c r="D36" s="34">
        <f t="shared" si="13"/>
        <v>225</v>
      </c>
      <c r="E36" s="34">
        <f t="shared" si="14"/>
        <v>108</v>
      </c>
      <c r="F36" s="35">
        <f aca="true" t="shared" si="16" ref="F36:G44">SUM(N36,R36,V36,Z36,AD36,AH36)</f>
        <v>16</v>
      </c>
      <c r="G36" s="35">
        <f t="shared" si="16"/>
        <v>42</v>
      </c>
      <c r="H36" s="36"/>
      <c r="I36" s="36">
        <v>42</v>
      </c>
      <c r="J36" s="36"/>
      <c r="K36" s="36"/>
      <c r="L36" s="35">
        <f aca="true" t="shared" si="17" ref="L36:M44">SUM(P36,T36,X36,AB36,AF36,AJ36)</f>
        <v>50</v>
      </c>
      <c r="M36" s="34">
        <f t="shared" si="17"/>
        <v>117</v>
      </c>
      <c r="N36" s="37"/>
      <c r="O36" s="37"/>
      <c r="P36" s="37"/>
      <c r="Q36" s="37"/>
      <c r="R36" s="37"/>
      <c r="S36" s="37"/>
      <c r="T36" s="37"/>
      <c r="U36" s="37"/>
      <c r="V36" s="37">
        <v>8</v>
      </c>
      <c r="W36" s="37">
        <v>17</v>
      </c>
      <c r="X36" s="37">
        <v>20</v>
      </c>
      <c r="Y36" s="37">
        <v>55</v>
      </c>
      <c r="Z36" s="37">
        <v>8</v>
      </c>
      <c r="AA36" s="37">
        <v>25</v>
      </c>
      <c r="AB36" s="37">
        <v>30</v>
      </c>
      <c r="AC36" s="37">
        <v>62</v>
      </c>
      <c r="AD36" s="37"/>
      <c r="AE36" s="37"/>
      <c r="AF36" s="37"/>
      <c r="AG36" s="37"/>
      <c r="AH36" s="37"/>
      <c r="AI36" s="37"/>
      <c r="AJ36" s="37"/>
      <c r="AK36" s="37"/>
      <c r="AL36" s="41"/>
      <c r="AM36" s="41"/>
      <c r="AN36" s="41">
        <v>4</v>
      </c>
      <c r="AO36" s="41">
        <v>5</v>
      </c>
      <c r="AP36" s="41"/>
      <c r="AQ36" s="41"/>
      <c r="AR36" s="37">
        <f t="shared" si="15"/>
        <v>4.32</v>
      </c>
      <c r="AS36" s="37">
        <f aca="true" t="shared" si="18" ref="AS36:AS44">SUM(AL36:AQ36)</f>
        <v>9</v>
      </c>
      <c r="AT36" s="37"/>
      <c r="AU36" s="37"/>
    </row>
    <row r="37" spans="1:47" s="7" customFormat="1" ht="35.25">
      <c r="A37" s="22" t="s">
        <v>8</v>
      </c>
      <c r="B37" s="23" t="s">
        <v>102</v>
      </c>
      <c r="C37" s="26" t="s">
        <v>122</v>
      </c>
      <c r="D37" s="34">
        <f t="shared" si="13"/>
        <v>175</v>
      </c>
      <c r="E37" s="34">
        <f t="shared" si="14"/>
        <v>98</v>
      </c>
      <c r="F37" s="35">
        <f t="shared" si="16"/>
        <v>16</v>
      </c>
      <c r="G37" s="35">
        <f t="shared" si="16"/>
        <v>42</v>
      </c>
      <c r="H37" s="36"/>
      <c r="I37" s="36">
        <v>42</v>
      </c>
      <c r="J37" s="36"/>
      <c r="K37" s="36"/>
      <c r="L37" s="35">
        <f t="shared" si="17"/>
        <v>40</v>
      </c>
      <c r="M37" s="34">
        <f t="shared" si="17"/>
        <v>77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8</v>
      </c>
      <c r="AE37" s="37">
        <v>17</v>
      </c>
      <c r="AF37" s="37">
        <v>15</v>
      </c>
      <c r="AG37" s="37">
        <v>35</v>
      </c>
      <c r="AH37" s="37">
        <v>8</v>
      </c>
      <c r="AI37" s="37">
        <v>25</v>
      </c>
      <c r="AJ37" s="37">
        <v>25</v>
      </c>
      <c r="AK37" s="37">
        <v>42</v>
      </c>
      <c r="AL37" s="41"/>
      <c r="AM37" s="41"/>
      <c r="AN37" s="41"/>
      <c r="AO37" s="41"/>
      <c r="AP37" s="41">
        <v>3</v>
      </c>
      <c r="AQ37" s="41">
        <v>4</v>
      </c>
      <c r="AR37" s="37">
        <f t="shared" si="15"/>
        <v>3.92</v>
      </c>
      <c r="AS37" s="37">
        <f t="shared" si="18"/>
        <v>7</v>
      </c>
      <c r="AT37" s="37"/>
      <c r="AU37" s="37"/>
    </row>
    <row r="38" spans="1:47" s="7" customFormat="1" ht="35.25">
      <c r="A38" s="22" t="s">
        <v>7</v>
      </c>
      <c r="B38" s="23" t="s">
        <v>104</v>
      </c>
      <c r="C38" s="26" t="s">
        <v>74</v>
      </c>
      <c r="D38" s="34">
        <f t="shared" si="13"/>
        <v>100</v>
      </c>
      <c r="E38" s="34">
        <f t="shared" si="14"/>
        <v>45</v>
      </c>
      <c r="F38" s="35">
        <f t="shared" si="16"/>
        <v>8</v>
      </c>
      <c r="G38" s="35">
        <f t="shared" si="16"/>
        <v>17</v>
      </c>
      <c r="H38" s="36"/>
      <c r="I38" s="36">
        <v>17</v>
      </c>
      <c r="J38" s="36"/>
      <c r="K38" s="36"/>
      <c r="L38" s="35">
        <f t="shared" si="17"/>
        <v>20</v>
      </c>
      <c r="M38" s="34">
        <f t="shared" si="17"/>
        <v>55</v>
      </c>
      <c r="N38" s="37"/>
      <c r="O38" s="37"/>
      <c r="P38" s="37"/>
      <c r="Q38" s="37"/>
      <c r="R38" s="37"/>
      <c r="S38" s="37"/>
      <c r="T38" s="37"/>
      <c r="U38" s="37"/>
      <c r="V38" s="37">
        <v>8</v>
      </c>
      <c r="W38" s="37">
        <v>17</v>
      </c>
      <c r="X38" s="37">
        <v>20</v>
      </c>
      <c r="Y38" s="37">
        <v>55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41"/>
      <c r="AM38" s="41"/>
      <c r="AN38" s="41">
        <v>4</v>
      </c>
      <c r="AO38" s="41"/>
      <c r="AP38" s="41"/>
      <c r="AQ38" s="41"/>
      <c r="AR38" s="37">
        <f t="shared" si="15"/>
        <v>1.8</v>
      </c>
      <c r="AS38" s="37">
        <f t="shared" si="18"/>
        <v>4</v>
      </c>
      <c r="AT38" s="37"/>
      <c r="AU38" s="37"/>
    </row>
    <row r="39" spans="1:47" s="7" customFormat="1" ht="35.25">
      <c r="A39" s="22" t="s">
        <v>6</v>
      </c>
      <c r="B39" s="23" t="s">
        <v>105</v>
      </c>
      <c r="C39" s="26" t="s">
        <v>70</v>
      </c>
      <c r="D39" s="34">
        <f t="shared" si="13"/>
        <v>175</v>
      </c>
      <c r="E39" s="34">
        <f t="shared" si="14"/>
        <v>99</v>
      </c>
      <c r="F39" s="35">
        <f t="shared" si="16"/>
        <v>34</v>
      </c>
      <c r="G39" s="35">
        <f t="shared" si="16"/>
        <v>34</v>
      </c>
      <c r="H39" s="36">
        <v>34</v>
      </c>
      <c r="I39" s="36"/>
      <c r="J39" s="36"/>
      <c r="K39" s="36"/>
      <c r="L39" s="35">
        <f t="shared" si="17"/>
        <v>31</v>
      </c>
      <c r="M39" s="34">
        <f t="shared" si="17"/>
        <v>76</v>
      </c>
      <c r="N39" s="37">
        <v>17</v>
      </c>
      <c r="O39" s="37">
        <v>17</v>
      </c>
      <c r="P39" s="37">
        <v>11</v>
      </c>
      <c r="Q39" s="37">
        <v>30</v>
      </c>
      <c r="R39" s="37">
        <v>17</v>
      </c>
      <c r="S39" s="37">
        <v>17</v>
      </c>
      <c r="T39" s="37">
        <v>20</v>
      </c>
      <c r="U39" s="37">
        <v>46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41">
        <v>3</v>
      </c>
      <c r="AM39" s="41">
        <v>4</v>
      </c>
      <c r="AN39" s="41"/>
      <c r="AO39" s="41"/>
      <c r="AP39" s="41"/>
      <c r="AQ39" s="41"/>
      <c r="AR39" s="37">
        <f t="shared" si="15"/>
        <v>3.96</v>
      </c>
      <c r="AS39" s="37">
        <f t="shared" si="18"/>
        <v>7</v>
      </c>
      <c r="AT39" s="37"/>
      <c r="AU39" s="37"/>
    </row>
    <row r="40" spans="1:47" s="7" customFormat="1" ht="35.25">
      <c r="A40" s="22" t="s">
        <v>5</v>
      </c>
      <c r="B40" s="23" t="s">
        <v>106</v>
      </c>
      <c r="C40" s="26" t="s">
        <v>92</v>
      </c>
      <c r="D40" s="34">
        <f t="shared" si="13"/>
        <v>100</v>
      </c>
      <c r="E40" s="34">
        <f t="shared" si="14"/>
        <v>54</v>
      </c>
      <c r="F40" s="35">
        <f t="shared" si="16"/>
        <v>17</v>
      </c>
      <c r="G40" s="35">
        <f t="shared" si="16"/>
        <v>17</v>
      </c>
      <c r="H40" s="36">
        <v>17</v>
      </c>
      <c r="I40" s="36"/>
      <c r="J40" s="36"/>
      <c r="K40" s="36"/>
      <c r="L40" s="35">
        <f t="shared" si="17"/>
        <v>20</v>
      </c>
      <c r="M40" s="34">
        <f t="shared" si="17"/>
        <v>46</v>
      </c>
      <c r="N40" s="37">
        <v>17</v>
      </c>
      <c r="O40" s="37">
        <v>17</v>
      </c>
      <c r="P40" s="37">
        <v>20</v>
      </c>
      <c r="Q40" s="37">
        <v>46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1">
        <v>4</v>
      </c>
      <c r="AM40" s="41"/>
      <c r="AN40" s="41"/>
      <c r="AO40" s="41"/>
      <c r="AP40" s="41"/>
      <c r="AQ40" s="41"/>
      <c r="AR40" s="37">
        <f t="shared" si="15"/>
        <v>2.16</v>
      </c>
      <c r="AS40" s="37">
        <f t="shared" si="18"/>
        <v>4</v>
      </c>
      <c r="AT40" s="37"/>
      <c r="AU40" s="37"/>
    </row>
    <row r="41" spans="1:47" s="7" customFormat="1" ht="35.25">
      <c r="A41" s="22" t="s">
        <v>20</v>
      </c>
      <c r="B41" s="23" t="s">
        <v>107</v>
      </c>
      <c r="C41" s="26" t="s">
        <v>61</v>
      </c>
      <c r="D41" s="34">
        <f t="shared" si="13"/>
        <v>75</v>
      </c>
      <c r="E41" s="34">
        <f t="shared" si="14"/>
        <v>37</v>
      </c>
      <c r="F41" s="35">
        <f t="shared" si="16"/>
        <v>0</v>
      </c>
      <c r="G41" s="35">
        <f t="shared" si="16"/>
        <v>17</v>
      </c>
      <c r="H41" s="36"/>
      <c r="I41" s="36">
        <v>17</v>
      </c>
      <c r="J41" s="36"/>
      <c r="K41" s="36"/>
      <c r="L41" s="35">
        <f t="shared" si="17"/>
        <v>20</v>
      </c>
      <c r="M41" s="34">
        <f t="shared" si="17"/>
        <v>38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17</v>
      </c>
      <c r="AB41" s="37">
        <v>20</v>
      </c>
      <c r="AC41" s="37">
        <v>38</v>
      </c>
      <c r="AD41" s="37"/>
      <c r="AE41" s="37"/>
      <c r="AF41" s="37"/>
      <c r="AG41" s="37"/>
      <c r="AH41" s="37"/>
      <c r="AI41" s="37"/>
      <c r="AJ41" s="37"/>
      <c r="AK41" s="37"/>
      <c r="AL41" s="41"/>
      <c r="AM41" s="41"/>
      <c r="AN41" s="41"/>
      <c r="AO41" s="41">
        <v>3</v>
      </c>
      <c r="AP41" s="41"/>
      <c r="AQ41" s="41"/>
      <c r="AR41" s="37">
        <f t="shared" si="15"/>
        <v>1.48</v>
      </c>
      <c r="AS41" s="37">
        <f t="shared" si="18"/>
        <v>3</v>
      </c>
      <c r="AT41" s="37"/>
      <c r="AU41" s="37"/>
    </row>
    <row r="42" spans="1:47" s="7" customFormat="1" ht="35.25">
      <c r="A42" s="22" t="s">
        <v>77</v>
      </c>
      <c r="B42" s="23" t="s">
        <v>108</v>
      </c>
      <c r="C42" s="26" t="s">
        <v>70</v>
      </c>
      <c r="D42" s="34">
        <f t="shared" si="13"/>
        <v>100</v>
      </c>
      <c r="E42" s="34">
        <f t="shared" si="14"/>
        <v>63</v>
      </c>
      <c r="F42" s="35">
        <f t="shared" si="16"/>
        <v>18</v>
      </c>
      <c r="G42" s="35">
        <f t="shared" si="16"/>
        <v>25</v>
      </c>
      <c r="H42" s="36"/>
      <c r="I42" s="36">
        <v>25</v>
      </c>
      <c r="J42" s="36"/>
      <c r="K42" s="36"/>
      <c r="L42" s="35">
        <f t="shared" si="17"/>
        <v>20</v>
      </c>
      <c r="M42" s="34">
        <f t="shared" si="17"/>
        <v>37</v>
      </c>
      <c r="N42" s="37"/>
      <c r="O42" s="37"/>
      <c r="P42" s="37"/>
      <c r="Q42" s="37"/>
      <c r="R42" s="37">
        <v>18</v>
      </c>
      <c r="S42" s="37">
        <v>25</v>
      </c>
      <c r="T42" s="37">
        <v>20</v>
      </c>
      <c r="U42" s="37">
        <v>37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41"/>
      <c r="AM42" s="41">
        <v>4</v>
      </c>
      <c r="AN42" s="41"/>
      <c r="AO42" s="41"/>
      <c r="AP42" s="41"/>
      <c r="AQ42" s="41"/>
      <c r="AR42" s="37">
        <f t="shared" si="15"/>
        <v>2.52</v>
      </c>
      <c r="AS42" s="37">
        <f t="shared" si="18"/>
        <v>4</v>
      </c>
      <c r="AT42" s="37"/>
      <c r="AU42" s="37"/>
    </row>
    <row r="43" spans="1:47" s="7" customFormat="1" ht="35.25">
      <c r="A43" s="22" t="s">
        <v>78</v>
      </c>
      <c r="B43" s="23" t="s">
        <v>109</v>
      </c>
      <c r="C43" s="26" t="s">
        <v>66</v>
      </c>
      <c r="D43" s="34">
        <f t="shared" si="13"/>
        <v>100</v>
      </c>
      <c r="E43" s="34">
        <f t="shared" si="14"/>
        <v>45</v>
      </c>
      <c r="F43" s="35">
        <f t="shared" si="16"/>
        <v>8</v>
      </c>
      <c r="G43" s="35">
        <f t="shared" si="16"/>
        <v>17</v>
      </c>
      <c r="H43" s="36">
        <v>17</v>
      </c>
      <c r="I43" s="36"/>
      <c r="J43" s="36"/>
      <c r="K43" s="36"/>
      <c r="L43" s="35">
        <f t="shared" si="17"/>
        <v>20</v>
      </c>
      <c r="M43" s="34">
        <f t="shared" si="17"/>
        <v>55</v>
      </c>
      <c r="N43" s="37">
        <v>8</v>
      </c>
      <c r="O43" s="37">
        <v>17</v>
      </c>
      <c r="P43" s="37">
        <v>20</v>
      </c>
      <c r="Q43" s="37">
        <v>55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41">
        <v>4</v>
      </c>
      <c r="AM43" s="41"/>
      <c r="AN43" s="41"/>
      <c r="AO43" s="41"/>
      <c r="AP43" s="41"/>
      <c r="AQ43" s="41"/>
      <c r="AR43" s="37">
        <f t="shared" si="15"/>
        <v>1.8</v>
      </c>
      <c r="AS43" s="37">
        <f t="shared" si="18"/>
        <v>4</v>
      </c>
      <c r="AT43" s="37"/>
      <c r="AU43" s="37"/>
    </row>
    <row r="44" spans="1:47" s="7" customFormat="1" ht="35.25">
      <c r="A44" s="22" t="s">
        <v>79</v>
      </c>
      <c r="B44" s="23" t="s">
        <v>110</v>
      </c>
      <c r="C44" s="26" t="s">
        <v>133</v>
      </c>
      <c r="D44" s="34">
        <f t="shared" si="13"/>
        <v>250</v>
      </c>
      <c r="E44" s="34">
        <f t="shared" si="14"/>
        <v>67</v>
      </c>
      <c r="F44" s="35">
        <f t="shared" si="16"/>
        <v>0</v>
      </c>
      <c r="G44" s="35">
        <f t="shared" si="16"/>
        <v>34</v>
      </c>
      <c r="H44" s="36"/>
      <c r="I44" s="36"/>
      <c r="J44" s="36">
        <v>34</v>
      </c>
      <c r="K44" s="36"/>
      <c r="L44" s="35">
        <f t="shared" si="17"/>
        <v>33</v>
      </c>
      <c r="M44" s="34">
        <f t="shared" si="17"/>
        <v>183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>
        <v>17</v>
      </c>
      <c r="AF44" s="37">
        <v>20</v>
      </c>
      <c r="AG44" s="37">
        <v>63</v>
      </c>
      <c r="AH44" s="37"/>
      <c r="AI44" s="37">
        <v>17</v>
      </c>
      <c r="AJ44" s="37">
        <v>13</v>
      </c>
      <c r="AK44" s="37">
        <v>120</v>
      </c>
      <c r="AL44" s="41"/>
      <c r="AM44" s="41"/>
      <c r="AN44" s="41"/>
      <c r="AO44" s="41"/>
      <c r="AP44" s="41">
        <v>4</v>
      </c>
      <c r="AQ44" s="41">
        <v>6</v>
      </c>
      <c r="AR44" s="37">
        <f t="shared" si="15"/>
        <v>2.68</v>
      </c>
      <c r="AS44" s="37">
        <f t="shared" si="18"/>
        <v>10</v>
      </c>
      <c r="AT44" s="37"/>
      <c r="AU44" s="37">
        <f>SUM(AL44:AQ44)</f>
        <v>10</v>
      </c>
    </row>
    <row r="45" spans="1:47" s="25" customFormat="1" ht="45.75">
      <c r="A45" s="21" t="s">
        <v>21</v>
      </c>
      <c r="B45" s="24" t="s">
        <v>139</v>
      </c>
      <c r="C45" s="21"/>
      <c r="D45" s="33">
        <f aca="true" t="shared" si="19" ref="D45:AU45">SUM(D46:D50)</f>
        <v>400</v>
      </c>
      <c r="E45" s="33">
        <f t="shared" si="19"/>
        <v>195</v>
      </c>
      <c r="F45" s="38">
        <f t="shared" si="19"/>
        <v>30</v>
      </c>
      <c r="G45" s="38">
        <f t="shared" si="19"/>
        <v>85</v>
      </c>
      <c r="H45" s="38">
        <f t="shared" si="19"/>
        <v>68</v>
      </c>
      <c r="I45" s="38">
        <f t="shared" si="19"/>
        <v>17</v>
      </c>
      <c r="J45" s="38">
        <f t="shared" si="19"/>
        <v>0</v>
      </c>
      <c r="K45" s="38">
        <f t="shared" si="19"/>
        <v>0</v>
      </c>
      <c r="L45" s="38">
        <f t="shared" si="19"/>
        <v>80</v>
      </c>
      <c r="M45" s="33">
        <f t="shared" si="19"/>
        <v>205</v>
      </c>
      <c r="N45" s="38">
        <f t="shared" si="19"/>
        <v>0</v>
      </c>
      <c r="O45" s="38">
        <f t="shared" si="19"/>
        <v>0</v>
      </c>
      <c r="P45" s="38">
        <f t="shared" si="19"/>
        <v>0</v>
      </c>
      <c r="Q45" s="38">
        <f t="shared" si="19"/>
        <v>0</v>
      </c>
      <c r="R45" s="38">
        <f t="shared" si="19"/>
        <v>6</v>
      </c>
      <c r="S45" s="38">
        <f t="shared" si="19"/>
        <v>17</v>
      </c>
      <c r="T45" s="38">
        <f t="shared" si="19"/>
        <v>15</v>
      </c>
      <c r="U45" s="38">
        <f t="shared" si="19"/>
        <v>37</v>
      </c>
      <c r="V45" s="38">
        <f t="shared" si="19"/>
        <v>0</v>
      </c>
      <c r="W45" s="38">
        <f t="shared" si="19"/>
        <v>0</v>
      </c>
      <c r="X45" s="38">
        <f t="shared" si="19"/>
        <v>0</v>
      </c>
      <c r="Y45" s="38">
        <f t="shared" si="19"/>
        <v>0</v>
      </c>
      <c r="Z45" s="38">
        <f t="shared" si="19"/>
        <v>6</v>
      </c>
      <c r="AA45" s="38">
        <f t="shared" si="19"/>
        <v>17</v>
      </c>
      <c r="AB45" s="38">
        <f t="shared" si="19"/>
        <v>15</v>
      </c>
      <c r="AC45" s="38">
        <f t="shared" si="19"/>
        <v>37</v>
      </c>
      <c r="AD45" s="38">
        <f t="shared" si="19"/>
        <v>6</v>
      </c>
      <c r="AE45" s="38">
        <f t="shared" si="19"/>
        <v>17</v>
      </c>
      <c r="AF45" s="38">
        <f t="shared" si="19"/>
        <v>20</v>
      </c>
      <c r="AG45" s="38">
        <f t="shared" si="19"/>
        <v>57</v>
      </c>
      <c r="AH45" s="38">
        <f t="shared" si="19"/>
        <v>12</v>
      </c>
      <c r="AI45" s="38">
        <f t="shared" si="19"/>
        <v>34</v>
      </c>
      <c r="AJ45" s="38">
        <f t="shared" si="19"/>
        <v>30</v>
      </c>
      <c r="AK45" s="38">
        <f t="shared" si="19"/>
        <v>74</v>
      </c>
      <c r="AL45" s="38">
        <f t="shared" si="19"/>
        <v>0</v>
      </c>
      <c r="AM45" s="38">
        <f t="shared" si="19"/>
        <v>3</v>
      </c>
      <c r="AN45" s="38">
        <f t="shared" si="19"/>
        <v>0</v>
      </c>
      <c r="AO45" s="38">
        <f t="shared" si="19"/>
        <v>3</v>
      </c>
      <c r="AP45" s="38">
        <f t="shared" si="19"/>
        <v>4</v>
      </c>
      <c r="AQ45" s="38">
        <f t="shared" si="19"/>
        <v>6</v>
      </c>
      <c r="AR45" s="38">
        <f t="shared" si="19"/>
        <v>7.8</v>
      </c>
      <c r="AS45" s="38">
        <f t="shared" si="19"/>
        <v>0</v>
      </c>
      <c r="AT45" s="38">
        <f t="shared" si="19"/>
        <v>0</v>
      </c>
      <c r="AU45" s="38">
        <f t="shared" si="19"/>
        <v>16</v>
      </c>
    </row>
    <row r="46" spans="1:47" s="7" customFormat="1" ht="35.25">
      <c r="A46" s="22" t="s">
        <v>10</v>
      </c>
      <c r="B46" s="23" t="s">
        <v>127</v>
      </c>
      <c r="C46" s="26" t="s">
        <v>119</v>
      </c>
      <c r="D46" s="34">
        <f>SUM(E46,M46)</f>
        <v>75</v>
      </c>
      <c r="E46" s="34">
        <f>SUM(F46:G46,L46)</f>
        <v>38</v>
      </c>
      <c r="F46" s="35">
        <f aca="true" t="shared" si="20" ref="F46:G50">SUM(N46,R46,V46,Z46,AD46,AH46)</f>
        <v>6</v>
      </c>
      <c r="G46" s="35">
        <f t="shared" si="20"/>
        <v>17</v>
      </c>
      <c r="H46" s="36"/>
      <c r="I46" s="36">
        <v>17</v>
      </c>
      <c r="J46" s="36"/>
      <c r="K46" s="36"/>
      <c r="L46" s="35">
        <f aca="true" t="shared" si="21" ref="L46:M50">SUM(P46,T46,X46,AB46,AF46,AJ46)</f>
        <v>15</v>
      </c>
      <c r="M46" s="34">
        <f t="shared" si="21"/>
        <v>37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>
        <v>6</v>
      </c>
      <c r="AI46" s="37">
        <v>17</v>
      </c>
      <c r="AJ46" s="37">
        <v>15</v>
      </c>
      <c r="AK46" s="37">
        <v>37</v>
      </c>
      <c r="AL46" s="41"/>
      <c r="AM46" s="41"/>
      <c r="AN46" s="41"/>
      <c r="AO46" s="41"/>
      <c r="AP46" s="41"/>
      <c r="AQ46" s="41">
        <v>3</v>
      </c>
      <c r="AR46" s="37">
        <f>E46/25</f>
        <v>1.52</v>
      </c>
      <c r="AS46" s="37"/>
      <c r="AT46" s="37"/>
      <c r="AU46" s="37">
        <f>SUM(AL46:AQ46)</f>
        <v>3</v>
      </c>
    </row>
    <row r="47" spans="1:47" s="7" customFormat="1" ht="49.5">
      <c r="A47" s="22" t="s">
        <v>9</v>
      </c>
      <c r="B47" s="23" t="s">
        <v>128</v>
      </c>
      <c r="C47" s="26" t="s">
        <v>72</v>
      </c>
      <c r="D47" s="34">
        <f>SUM(E47,M47)</f>
        <v>75</v>
      </c>
      <c r="E47" s="34">
        <f>SUM(F47:G47,L47)</f>
        <v>38</v>
      </c>
      <c r="F47" s="35">
        <f t="shared" si="20"/>
        <v>6</v>
      </c>
      <c r="G47" s="35">
        <f t="shared" si="20"/>
        <v>17</v>
      </c>
      <c r="H47" s="36">
        <v>17</v>
      </c>
      <c r="I47" s="36"/>
      <c r="J47" s="36"/>
      <c r="K47" s="36"/>
      <c r="L47" s="35">
        <f t="shared" si="21"/>
        <v>15</v>
      </c>
      <c r="M47" s="34">
        <f t="shared" si="21"/>
        <v>37</v>
      </c>
      <c r="N47" s="37"/>
      <c r="O47" s="37"/>
      <c r="P47" s="37"/>
      <c r="Q47" s="37"/>
      <c r="R47" s="37">
        <v>6</v>
      </c>
      <c r="S47" s="37">
        <v>17</v>
      </c>
      <c r="T47" s="37">
        <v>15</v>
      </c>
      <c r="U47" s="37">
        <v>37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41"/>
      <c r="AM47" s="41">
        <v>3</v>
      </c>
      <c r="AN47" s="41"/>
      <c r="AO47" s="41"/>
      <c r="AP47" s="41"/>
      <c r="AQ47" s="41"/>
      <c r="AR47" s="37">
        <f>E47/25</f>
        <v>1.52</v>
      </c>
      <c r="AS47" s="37"/>
      <c r="AT47" s="37"/>
      <c r="AU47" s="37">
        <f>SUM(AL47:AQ47)</f>
        <v>3</v>
      </c>
    </row>
    <row r="48" spans="1:47" s="7" customFormat="1" ht="35.25">
      <c r="A48" s="22" t="s">
        <v>8</v>
      </c>
      <c r="B48" s="23" t="s">
        <v>129</v>
      </c>
      <c r="C48" s="26" t="s">
        <v>119</v>
      </c>
      <c r="D48" s="34">
        <f>SUM(E48,M48)</f>
        <v>75</v>
      </c>
      <c r="E48" s="34">
        <f>SUM(F48:G48,L48)</f>
        <v>38</v>
      </c>
      <c r="F48" s="35">
        <f t="shared" si="20"/>
        <v>6</v>
      </c>
      <c r="G48" s="35">
        <f t="shared" si="20"/>
        <v>17</v>
      </c>
      <c r="H48" s="36">
        <v>17</v>
      </c>
      <c r="I48" s="36"/>
      <c r="J48" s="36"/>
      <c r="K48" s="36"/>
      <c r="L48" s="35">
        <f t="shared" si="21"/>
        <v>15</v>
      </c>
      <c r="M48" s="34">
        <f t="shared" si="21"/>
        <v>37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>
        <v>6</v>
      </c>
      <c r="AI48" s="37">
        <v>17</v>
      </c>
      <c r="AJ48" s="37">
        <v>15</v>
      </c>
      <c r="AK48" s="37">
        <v>37</v>
      </c>
      <c r="AL48" s="41"/>
      <c r="AM48" s="41"/>
      <c r="AN48" s="41"/>
      <c r="AO48" s="41"/>
      <c r="AP48" s="41"/>
      <c r="AQ48" s="41">
        <v>3</v>
      </c>
      <c r="AR48" s="37">
        <f>E48/25</f>
        <v>1.52</v>
      </c>
      <c r="AS48" s="37"/>
      <c r="AT48" s="37"/>
      <c r="AU48" s="37">
        <f>SUM(AL48:AQ48)</f>
        <v>3</v>
      </c>
    </row>
    <row r="49" spans="1:47" s="7" customFormat="1" ht="35.25">
      <c r="A49" s="22" t="s">
        <v>7</v>
      </c>
      <c r="B49" s="23" t="s">
        <v>130</v>
      </c>
      <c r="C49" s="26" t="s">
        <v>76</v>
      </c>
      <c r="D49" s="34">
        <f>SUM(E49,M49)</f>
        <v>75</v>
      </c>
      <c r="E49" s="34">
        <f>SUM(F49:G49,L49)</f>
        <v>38</v>
      </c>
      <c r="F49" s="35">
        <f t="shared" si="20"/>
        <v>6</v>
      </c>
      <c r="G49" s="35">
        <f t="shared" si="20"/>
        <v>17</v>
      </c>
      <c r="H49" s="36">
        <v>17</v>
      </c>
      <c r="I49" s="36"/>
      <c r="J49" s="36"/>
      <c r="K49" s="36"/>
      <c r="L49" s="35">
        <f t="shared" si="21"/>
        <v>15</v>
      </c>
      <c r="M49" s="34">
        <f t="shared" si="21"/>
        <v>37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>
        <v>6</v>
      </c>
      <c r="AA49" s="37">
        <v>17</v>
      </c>
      <c r="AB49" s="37">
        <v>15</v>
      </c>
      <c r="AC49" s="37">
        <v>37</v>
      </c>
      <c r="AD49" s="37"/>
      <c r="AE49" s="37"/>
      <c r="AF49" s="37"/>
      <c r="AG49" s="37"/>
      <c r="AH49" s="37"/>
      <c r="AI49" s="37"/>
      <c r="AJ49" s="37"/>
      <c r="AK49" s="37"/>
      <c r="AL49" s="41"/>
      <c r="AM49" s="41"/>
      <c r="AN49" s="41"/>
      <c r="AO49" s="41">
        <v>3</v>
      </c>
      <c r="AP49" s="41"/>
      <c r="AQ49" s="41"/>
      <c r="AR49" s="37">
        <f>E49/25</f>
        <v>1.52</v>
      </c>
      <c r="AS49" s="37"/>
      <c r="AT49" s="37"/>
      <c r="AU49" s="37">
        <f>SUM(AL49:AQ49)</f>
        <v>3</v>
      </c>
    </row>
    <row r="50" spans="1:47" s="7" customFormat="1" ht="35.25">
      <c r="A50" s="22" t="s">
        <v>6</v>
      </c>
      <c r="B50" s="23" t="s">
        <v>131</v>
      </c>
      <c r="C50" s="26" t="s">
        <v>113</v>
      </c>
      <c r="D50" s="34">
        <f>SUM(E50,M50)</f>
        <v>100</v>
      </c>
      <c r="E50" s="34">
        <f>SUM(F50:G50,L50)</f>
        <v>43</v>
      </c>
      <c r="F50" s="35">
        <f t="shared" si="20"/>
        <v>6</v>
      </c>
      <c r="G50" s="35">
        <f t="shared" si="20"/>
        <v>17</v>
      </c>
      <c r="H50" s="36">
        <v>17</v>
      </c>
      <c r="I50" s="36"/>
      <c r="J50" s="36"/>
      <c r="K50" s="36"/>
      <c r="L50" s="35">
        <f t="shared" si="21"/>
        <v>20</v>
      </c>
      <c r="M50" s="34">
        <f t="shared" si="21"/>
        <v>57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6</v>
      </c>
      <c r="AE50" s="37">
        <v>17</v>
      </c>
      <c r="AF50" s="37">
        <v>20</v>
      </c>
      <c r="AG50" s="37">
        <v>57</v>
      </c>
      <c r="AH50" s="37"/>
      <c r="AI50" s="37"/>
      <c r="AJ50" s="37"/>
      <c r="AK50" s="37"/>
      <c r="AL50" s="41"/>
      <c r="AM50" s="41"/>
      <c r="AN50" s="41"/>
      <c r="AO50" s="41"/>
      <c r="AP50" s="41">
        <v>4</v>
      </c>
      <c r="AQ50" s="41"/>
      <c r="AR50" s="37">
        <f>E50/25</f>
        <v>1.72</v>
      </c>
      <c r="AS50" s="37"/>
      <c r="AT50" s="37"/>
      <c r="AU50" s="37">
        <f>SUM(AL50:AQ50)</f>
        <v>4</v>
      </c>
    </row>
    <row r="51" spans="1:47" s="10" customFormat="1" ht="60.75" customHeight="1">
      <c r="A51" s="21" t="s">
        <v>134</v>
      </c>
      <c r="B51" s="40" t="s">
        <v>111</v>
      </c>
      <c r="C51" s="21"/>
      <c r="D51" s="33">
        <f aca="true" t="shared" si="22" ref="D51:AU51">SUM(D52:D56)</f>
        <v>450</v>
      </c>
      <c r="E51" s="33">
        <f t="shared" si="22"/>
        <v>215</v>
      </c>
      <c r="F51" s="38">
        <f t="shared" si="22"/>
        <v>40</v>
      </c>
      <c r="G51" s="38">
        <f t="shared" si="22"/>
        <v>85</v>
      </c>
      <c r="H51" s="38">
        <f t="shared" si="22"/>
        <v>68</v>
      </c>
      <c r="I51" s="38">
        <f t="shared" si="22"/>
        <v>9</v>
      </c>
      <c r="J51" s="38">
        <f t="shared" si="22"/>
        <v>8</v>
      </c>
      <c r="K51" s="38">
        <f t="shared" si="22"/>
        <v>0</v>
      </c>
      <c r="L51" s="38">
        <f t="shared" si="22"/>
        <v>90</v>
      </c>
      <c r="M51" s="33">
        <f t="shared" si="22"/>
        <v>235</v>
      </c>
      <c r="N51" s="38">
        <f t="shared" si="22"/>
        <v>0</v>
      </c>
      <c r="O51" s="38">
        <f t="shared" si="22"/>
        <v>0</v>
      </c>
      <c r="P51" s="38">
        <f t="shared" si="22"/>
        <v>0</v>
      </c>
      <c r="Q51" s="38">
        <f t="shared" si="22"/>
        <v>0</v>
      </c>
      <c r="R51" s="38">
        <f t="shared" si="22"/>
        <v>0</v>
      </c>
      <c r="S51" s="38">
        <f t="shared" si="22"/>
        <v>0</v>
      </c>
      <c r="T51" s="38">
        <f t="shared" si="22"/>
        <v>0</v>
      </c>
      <c r="U51" s="38">
        <f t="shared" si="22"/>
        <v>0</v>
      </c>
      <c r="V51" s="38">
        <f t="shared" si="22"/>
        <v>0</v>
      </c>
      <c r="W51" s="38">
        <f t="shared" si="22"/>
        <v>0</v>
      </c>
      <c r="X51" s="38">
        <f t="shared" si="22"/>
        <v>0</v>
      </c>
      <c r="Y51" s="38">
        <f t="shared" si="22"/>
        <v>0</v>
      </c>
      <c r="Z51" s="38">
        <f t="shared" si="22"/>
        <v>0</v>
      </c>
      <c r="AA51" s="38">
        <f t="shared" si="22"/>
        <v>0</v>
      </c>
      <c r="AB51" s="38">
        <f t="shared" si="22"/>
        <v>0</v>
      </c>
      <c r="AC51" s="38">
        <f t="shared" si="22"/>
        <v>0</v>
      </c>
      <c r="AD51" s="38">
        <f t="shared" si="22"/>
        <v>24</v>
      </c>
      <c r="AE51" s="38">
        <f t="shared" si="22"/>
        <v>51</v>
      </c>
      <c r="AF51" s="38">
        <f t="shared" si="22"/>
        <v>60</v>
      </c>
      <c r="AG51" s="38">
        <f t="shared" si="22"/>
        <v>165</v>
      </c>
      <c r="AH51" s="38">
        <f t="shared" si="22"/>
        <v>16</v>
      </c>
      <c r="AI51" s="38">
        <f t="shared" si="22"/>
        <v>34</v>
      </c>
      <c r="AJ51" s="38">
        <f t="shared" si="22"/>
        <v>30</v>
      </c>
      <c r="AK51" s="38">
        <f t="shared" si="22"/>
        <v>70</v>
      </c>
      <c r="AL51" s="38">
        <f t="shared" si="22"/>
        <v>0</v>
      </c>
      <c r="AM51" s="38">
        <f t="shared" si="22"/>
        <v>0</v>
      </c>
      <c r="AN51" s="38">
        <f t="shared" si="22"/>
        <v>0</v>
      </c>
      <c r="AO51" s="38">
        <f t="shared" si="22"/>
        <v>0</v>
      </c>
      <c r="AP51" s="38">
        <f t="shared" si="22"/>
        <v>12</v>
      </c>
      <c r="AQ51" s="38">
        <f t="shared" si="22"/>
        <v>6</v>
      </c>
      <c r="AR51" s="38">
        <f t="shared" si="22"/>
        <v>8.6</v>
      </c>
      <c r="AS51" s="38">
        <f t="shared" si="22"/>
        <v>18</v>
      </c>
      <c r="AT51" s="38">
        <f t="shared" si="22"/>
        <v>0</v>
      </c>
      <c r="AU51" s="38">
        <f t="shared" si="22"/>
        <v>18</v>
      </c>
    </row>
    <row r="52" spans="1:47" s="7" customFormat="1" ht="35.25">
      <c r="A52" s="22" t="s">
        <v>10</v>
      </c>
      <c r="B52" s="23" t="s">
        <v>112</v>
      </c>
      <c r="C52" s="26" t="s">
        <v>113</v>
      </c>
      <c r="D52" s="34">
        <f>SUM(E52,M52)</f>
        <v>100</v>
      </c>
      <c r="E52" s="34">
        <f>SUM(F52:G52,L52)</f>
        <v>45</v>
      </c>
      <c r="F52" s="35">
        <f aca="true" t="shared" si="23" ref="F52:G56">SUM(N52,R52,V52,Z52,AD52,AH52)</f>
        <v>8</v>
      </c>
      <c r="G52" s="35">
        <f t="shared" si="23"/>
        <v>17</v>
      </c>
      <c r="H52" s="36">
        <v>17</v>
      </c>
      <c r="I52" s="36"/>
      <c r="J52" s="36"/>
      <c r="K52" s="36"/>
      <c r="L52" s="35">
        <f aca="true" t="shared" si="24" ref="L52:M56">SUM(P52,T52,X52,AB52,AF52,AJ52)</f>
        <v>20</v>
      </c>
      <c r="M52" s="34">
        <f t="shared" si="24"/>
        <v>55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v>8</v>
      </c>
      <c r="AE52" s="37">
        <v>17</v>
      </c>
      <c r="AF52" s="37">
        <v>20</v>
      </c>
      <c r="AG52" s="37">
        <v>55</v>
      </c>
      <c r="AH52" s="37"/>
      <c r="AI52" s="37"/>
      <c r="AJ52" s="37"/>
      <c r="AK52" s="37"/>
      <c r="AL52" s="41"/>
      <c r="AM52" s="41"/>
      <c r="AN52" s="41"/>
      <c r="AO52" s="41"/>
      <c r="AP52" s="41">
        <v>4</v>
      </c>
      <c r="AQ52" s="41"/>
      <c r="AR52" s="37">
        <f>E52/25</f>
        <v>1.8</v>
      </c>
      <c r="AS52" s="37">
        <f>SUM(AL52:AQ52)</f>
        <v>4</v>
      </c>
      <c r="AT52" s="37"/>
      <c r="AU52" s="37">
        <f>SUM(AL52:AQ52)</f>
        <v>4</v>
      </c>
    </row>
    <row r="53" spans="1:47" s="7" customFormat="1" ht="35.25">
      <c r="A53" s="22" t="s">
        <v>9</v>
      </c>
      <c r="B53" s="23" t="s">
        <v>114</v>
      </c>
      <c r="C53" s="26" t="s">
        <v>113</v>
      </c>
      <c r="D53" s="34">
        <f>SUM(E53,M53)</f>
        <v>100</v>
      </c>
      <c r="E53" s="34">
        <f>SUM(F53:G53,L53)</f>
        <v>45</v>
      </c>
      <c r="F53" s="35">
        <f t="shared" si="23"/>
        <v>8</v>
      </c>
      <c r="G53" s="35">
        <f t="shared" si="23"/>
        <v>17</v>
      </c>
      <c r="H53" s="36">
        <v>17</v>
      </c>
      <c r="I53" s="36"/>
      <c r="J53" s="36"/>
      <c r="K53" s="36"/>
      <c r="L53" s="35">
        <f t="shared" si="24"/>
        <v>20</v>
      </c>
      <c r="M53" s="34">
        <f t="shared" si="24"/>
        <v>55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>
        <v>8</v>
      </c>
      <c r="AE53" s="37">
        <v>17</v>
      </c>
      <c r="AF53" s="37">
        <v>20</v>
      </c>
      <c r="AG53" s="37">
        <v>55</v>
      </c>
      <c r="AH53" s="37"/>
      <c r="AI53" s="37"/>
      <c r="AJ53" s="37"/>
      <c r="AK53" s="37"/>
      <c r="AL53" s="41"/>
      <c r="AM53" s="41"/>
      <c r="AN53" s="41"/>
      <c r="AO53" s="41"/>
      <c r="AP53" s="41">
        <v>4</v>
      </c>
      <c r="AQ53" s="41"/>
      <c r="AR53" s="37">
        <f>E53/25</f>
        <v>1.8</v>
      </c>
      <c r="AS53" s="37">
        <f>SUM(AL53:AQ53)</f>
        <v>4</v>
      </c>
      <c r="AT53" s="37"/>
      <c r="AU53" s="37">
        <f>SUM(AL53:AQ53)</f>
        <v>4</v>
      </c>
    </row>
    <row r="54" spans="1:47" s="7" customFormat="1" ht="35.25">
      <c r="A54" s="22" t="s">
        <v>8</v>
      </c>
      <c r="B54" s="23" t="s">
        <v>115</v>
      </c>
      <c r="C54" s="26" t="s">
        <v>103</v>
      </c>
      <c r="D54" s="34">
        <f>SUM(E54,M54)</f>
        <v>100</v>
      </c>
      <c r="E54" s="34">
        <f>SUM(F54:G54,L54)</f>
        <v>45</v>
      </c>
      <c r="F54" s="35">
        <f t="shared" si="23"/>
        <v>8</v>
      </c>
      <c r="G54" s="35">
        <f t="shared" si="23"/>
        <v>17</v>
      </c>
      <c r="H54" s="36">
        <v>17</v>
      </c>
      <c r="I54" s="36"/>
      <c r="J54" s="36"/>
      <c r="K54" s="36"/>
      <c r="L54" s="35">
        <f t="shared" si="24"/>
        <v>20</v>
      </c>
      <c r="M54" s="34">
        <f t="shared" si="24"/>
        <v>55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>
        <v>8</v>
      </c>
      <c r="AE54" s="37">
        <v>17</v>
      </c>
      <c r="AF54" s="37">
        <v>20</v>
      </c>
      <c r="AG54" s="37">
        <v>55</v>
      </c>
      <c r="AH54" s="37"/>
      <c r="AI54" s="37"/>
      <c r="AJ54" s="37"/>
      <c r="AK54" s="37"/>
      <c r="AL54" s="41"/>
      <c r="AM54" s="41"/>
      <c r="AN54" s="41"/>
      <c r="AO54" s="41"/>
      <c r="AP54" s="41">
        <v>4</v>
      </c>
      <c r="AQ54" s="41"/>
      <c r="AR54" s="37">
        <f>E54/25</f>
        <v>1.8</v>
      </c>
      <c r="AS54" s="37">
        <f>SUM(AL54:AQ54)</f>
        <v>4</v>
      </c>
      <c r="AT54" s="37"/>
      <c r="AU54" s="37">
        <f>SUM(AL54:AQ54)</f>
        <v>4</v>
      </c>
    </row>
    <row r="55" spans="1:47" s="7" customFormat="1" ht="35.25">
      <c r="A55" s="22" t="s">
        <v>7</v>
      </c>
      <c r="B55" s="23" t="s">
        <v>116</v>
      </c>
      <c r="C55" s="26" t="s">
        <v>117</v>
      </c>
      <c r="D55" s="34">
        <f>SUM(E55,M55)</f>
        <v>75</v>
      </c>
      <c r="E55" s="34">
        <f>SUM(F55:G55,L55)</f>
        <v>40</v>
      </c>
      <c r="F55" s="35">
        <f t="shared" si="23"/>
        <v>8</v>
      </c>
      <c r="G55" s="35">
        <f t="shared" si="23"/>
        <v>17</v>
      </c>
      <c r="H55" s="36">
        <v>17</v>
      </c>
      <c r="I55" s="36"/>
      <c r="J55" s="36"/>
      <c r="K55" s="36"/>
      <c r="L55" s="35">
        <f t="shared" si="24"/>
        <v>15</v>
      </c>
      <c r="M55" s="34">
        <f t="shared" si="24"/>
        <v>35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>
        <v>8</v>
      </c>
      <c r="AI55" s="37">
        <v>17</v>
      </c>
      <c r="AJ55" s="37">
        <v>15</v>
      </c>
      <c r="AK55" s="37">
        <v>35</v>
      </c>
      <c r="AL55" s="41"/>
      <c r="AM55" s="41"/>
      <c r="AN55" s="41"/>
      <c r="AO55" s="41"/>
      <c r="AP55" s="41"/>
      <c r="AQ55" s="41">
        <v>3</v>
      </c>
      <c r="AR55" s="37">
        <f>E55/25</f>
        <v>1.6</v>
      </c>
      <c r="AS55" s="37">
        <f>SUM(AL55:AQ55)</f>
        <v>3</v>
      </c>
      <c r="AT55" s="37"/>
      <c r="AU55" s="37">
        <f>SUM(AL55:AQ55)</f>
        <v>3</v>
      </c>
    </row>
    <row r="56" spans="1:47" s="7" customFormat="1" ht="35.25">
      <c r="A56" s="22" t="s">
        <v>6</v>
      </c>
      <c r="B56" s="23" t="s">
        <v>118</v>
      </c>
      <c r="C56" s="26" t="s">
        <v>119</v>
      </c>
      <c r="D56" s="34">
        <f>SUM(E56,M56)</f>
        <v>75</v>
      </c>
      <c r="E56" s="34">
        <f>SUM(F56:G56,L56)</f>
        <v>40</v>
      </c>
      <c r="F56" s="35">
        <f t="shared" si="23"/>
        <v>8</v>
      </c>
      <c r="G56" s="35">
        <f t="shared" si="23"/>
        <v>17</v>
      </c>
      <c r="H56" s="36"/>
      <c r="I56" s="36">
        <v>9</v>
      </c>
      <c r="J56" s="36">
        <v>8</v>
      </c>
      <c r="K56" s="36"/>
      <c r="L56" s="35">
        <f t="shared" si="24"/>
        <v>15</v>
      </c>
      <c r="M56" s="34">
        <f t="shared" si="24"/>
        <v>35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>
        <v>8</v>
      </c>
      <c r="AI56" s="37">
        <v>17</v>
      </c>
      <c r="AJ56" s="37">
        <v>15</v>
      </c>
      <c r="AK56" s="37">
        <v>35</v>
      </c>
      <c r="AL56" s="41"/>
      <c r="AM56" s="41"/>
      <c r="AN56" s="41"/>
      <c r="AO56" s="41"/>
      <c r="AP56" s="41"/>
      <c r="AQ56" s="41">
        <v>3</v>
      </c>
      <c r="AR56" s="37">
        <f>E56/25</f>
        <v>1.6</v>
      </c>
      <c r="AS56" s="37">
        <f>SUM(AL56:AQ56)</f>
        <v>3</v>
      </c>
      <c r="AT56" s="37"/>
      <c r="AU56" s="37">
        <f>SUM(AL56:AQ56)</f>
        <v>3</v>
      </c>
    </row>
    <row r="57" spans="1:47" s="10" customFormat="1" ht="60.75" customHeight="1">
      <c r="A57" s="21" t="s">
        <v>135</v>
      </c>
      <c r="B57" s="40" t="s">
        <v>120</v>
      </c>
      <c r="C57" s="21"/>
      <c r="D57" s="33">
        <f aca="true" t="shared" si="25" ref="D57:AU57">SUM(D58:D62)</f>
        <v>450</v>
      </c>
      <c r="E57" s="33">
        <f t="shared" si="25"/>
        <v>215</v>
      </c>
      <c r="F57" s="38">
        <f t="shared" si="25"/>
        <v>40</v>
      </c>
      <c r="G57" s="38">
        <f t="shared" si="25"/>
        <v>85</v>
      </c>
      <c r="H57" s="38">
        <f t="shared" si="25"/>
        <v>68</v>
      </c>
      <c r="I57" s="38">
        <f t="shared" si="25"/>
        <v>17</v>
      </c>
      <c r="J57" s="38">
        <f t="shared" si="25"/>
        <v>0</v>
      </c>
      <c r="K57" s="38">
        <f t="shared" si="25"/>
        <v>0</v>
      </c>
      <c r="L57" s="38">
        <f t="shared" si="25"/>
        <v>90</v>
      </c>
      <c r="M57" s="33">
        <f t="shared" si="25"/>
        <v>235</v>
      </c>
      <c r="N57" s="38">
        <f t="shared" si="25"/>
        <v>0</v>
      </c>
      <c r="O57" s="38">
        <f t="shared" si="25"/>
        <v>0</v>
      </c>
      <c r="P57" s="38">
        <f t="shared" si="25"/>
        <v>0</v>
      </c>
      <c r="Q57" s="38">
        <f t="shared" si="25"/>
        <v>0</v>
      </c>
      <c r="R57" s="38">
        <f t="shared" si="25"/>
        <v>0</v>
      </c>
      <c r="S57" s="38">
        <f t="shared" si="25"/>
        <v>0</v>
      </c>
      <c r="T57" s="38">
        <f t="shared" si="25"/>
        <v>0</v>
      </c>
      <c r="U57" s="38">
        <f t="shared" si="25"/>
        <v>0</v>
      </c>
      <c r="V57" s="38">
        <f t="shared" si="25"/>
        <v>0</v>
      </c>
      <c r="W57" s="38">
        <f t="shared" si="25"/>
        <v>0</v>
      </c>
      <c r="X57" s="38">
        <f t="shared" si="25"/>
        <v>0</v>
      </c>
      <c r="Y57" s="38">
        <f t="shared" si="25"/>
        <v>0</v>
      </c>
      <c r="Z57" s="38">
        <f t="shared" si="25"/>
        <v>0</v>
      </c>
      <c r="AA57" s="38">
        <f t="shared" si="25"/>
        <v>0</v>
      </c>
      <c r="AB57" s="38">
        <f t="shared" si="25"/>
        <v>0</v>
      </c>
      <c r="AC57" s="38">
        <f t="shared" si="25"/>
        <v>0</v>
      </c>
      <c r="AD57" s="38">
        <f t="shared" si="25"/>
        <v>24</v>
      </c>
      <c r="AE57" s="38">
        <f t="shared" si="25"/>
        <v>51</v>
      </c>
      <c r="AF57" s="38">
        <f t="shared" si="25"/>
        <v>60</v>
      </c>
      <c r="AG57" s="38">
        <f t="shared" si="25"/>
        <v>165</v>
      </c>
      <c r="AH57" s="38">
        <f t="shared" si="25"/>
        <v>16</v>
      </c>
      <c r="AI57" s="38">
        <f t="shared" si="25"/>
        <v>34</v>
      </c>
      <c r="AJ57" s="38">
        <f t="shared" si="25"/>
        <v>30</v>
      </c>
      <c r="AK57" s="38">
        <f t="shared" si="25"/>
        <v>70</v>
      </c>
      <c r="AL57" s="38">
        <f t="shared" si="25"/>
        <v>0</v>
      </c>
      <c r="AM57" s="38">
        <f t="shared" si="25"/>
        <v>0</v>
      </c>
      <c r="AN57" s="38">
        <f t="shared" si="25"/>
        <v>0</v>
      </c>
      <c r="AO57" s="38">
        <f t="shared" si="25"/>
        <v>0</v>
      </c>
      <c r="AP57" s="38">
        <f t="shared" si="25"/>
        <v>12</v>
      </c>
      <c r="AQ57" s="38">
        <f t="shared" si="25"/>
        <v>6</v>
      </c>
      <c r="AR57" s="38">
        <f t="shared" si="25"/>
        <v>8.6</v>
      </c>
      <c r="AS57" s="38">
        <f t="shared" si="25"/>
        <v>18</v>
      </c>
      <c r="AT57" s="38">
        <f t="shared" si="25"/>
        <v>0</v>
      </c>
      <c r="AU57" s="38">
        <f t="shared" si="25"/>
        <v>18</v>
      </c>
    </row>
    <row r="58" spans="1:47" s="7" customFormat="1" ht="35.25">
      <c r="A58" s="22" t="s">
        <v>10</v>
      </c>
      <c r="B58" s="23" t="s">
        <v>142</v>
      </c>
      <c r="C58" s="26" t="s">
        <v>113</v>
      </c>
      <c r="D58" s="34">
        <f>SUM(E58,M58)</f>
        <v>100</v>
      </c>
      <c r="E58" s="34">
        <f>SUM(F58:G58,L58)</f>
        <v>45</v>
      </c>
      <c r="F58" s="35">
        <f aca="true" t="shared" si="26" ref="F58:G64">SUM(N58,R58,V58,Z58,AD58,AH58)</f>
        <v>8</v>
      </c>
      <c r="G58" s="35">
        <f t="shared" si="26"/>
        <v>17</v>
      </c>
      <c r="H58" s="36">
        <v>17</v>
      </c>
      <c r="I58" s="36"/>
      <c r="J58" s="36"/>
      <c r="K58" s="36"/>
      <c r="L58" s="35">
        <f aca="true" t="shared" si="27" ref="L58:M62">SUM(P58,T58,X58,AB58,AF58,AJ58)</f>
        <v>20</v>
      </c>
      <c r="M58" s="34">
        <f t="shared" si="27"/>
        <v>55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>
        <v>8</v>
      </c>
      <c r="AE58" s="37">
        <v>17</v>
      </c>
      <c r="AF58" s="37">
        <v>20</v>
      </c>
      <c r="AG58" s="37">
        <v>55</v>
      </c>
      <c r="AH58" s="37"/>
      <c r="AI58" s="37"/>
      <c r="AJ58" s="37"/>
      <c r="AK58" s="37"/>
      <c r="AL58" s="41"/>
      <c r="AM58" s="41"/>
      <c r="AN58" s="41"/>
      <c r="AO58" s="41"/>
      <c r="AP58" s="41">
        <v>4</v>
      </c>
      <c r="AQ58" s="41"/>
      <c r="AR58" s="37">
        <f>E58/25</f>
        <v>1.8</v>
      </c>
      <c r="AS58" s="37">
        <f>SUM(AL58:AQ58)</f>
        <v>4</v>
      </c>
      <c r="AT58" s="37"/>
      <c r="AU58" s="37">
        <f>SUM(AL58:AQ58)</f>
        <v>4</v>
      </c>
    </row>
    <row r="59" spans="1:47" s="7" customFormat="1" ht="35.25">
      <c r="A59" s="22" t="s">
        <v>9</v>
      </c>
      <c r="B59" s="23" t="s">
        <v>143</v>
      </c>
      <c r="C59" s="26" t="s">
        <v>113</v>
      </c>
      <c r="D59" s="34">
        <f>SUM(E59,M59)</f>
        <v>100</v>
      </c>
      <c r="E59" s="34">
        <f>SUM(F59:G59,L59)</f>
        <v>45</v>
      </c>
      <c r="F59" s="35">
        <f t="shared" si="26"/>
        <v>8</v>
      </c>
      <c r="G59" s="35">
        <f t="shared" si="26"/>
        <v>17</v>
      </c>
      <c r="H59" s="36">
        <v>17</v>
      </c>
      <c r="I59" s="36"/>
      <c r="J59" s="36"/>
      <c r="K59" s="36"/>
      <c r="L59" s="35">
        <f t="shared" si="27"/>
        <v>20</v>
      </c>
      <c r="M59" s="34">
        <f t="shared" si="27"/>
        <v>55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>
        <v>8</v>
      </c>
      <c r="AE59" s="37">
        <v>17</v>
      </c>
      <c r="AF59" s="37">
        <v>20</v>
      </c>
      <c r="AG59" s="37">
        <v>55</v>
      </c>
      <c r="AH59" s="37"/>
      <c r="AI59" s="37"/>
      <c r="AJ59" s="37"/>
      <c r="AK59" s="37"/>
      <c r="AL59" s="41"/>
      <c r="AM59" s="41"/>
      <c r="AN59" s="41"/>
      <c r="AO59" s="41"/>
      <c r="AP59" s="41">
        <v>4</v>
      </c>
      <c r="AQ59" s="41"/>
      <c r="AR59" s="37">
        <f>E59/25</f>
        <v>1.8</v>
      </c>
      <c r="AS59" s="37">
        <f>SUM(AL59:AQ59)</f>
        <v>4</v>
      </c>
      <c r="AT59" s="37"/>
      <c r="AU59" s="37">
        <f>SUM(AL59:AQ59)</f>
        <v>4</v>
      </c>
    </row>
    <row r="60" spans="1:47" s="7" customFormat="1" ht="35.25">
      <c r="A60" s="22" t="s">
        <v>8</v>
      </c>
      <c r="B60" s="23" t="s">
        <v>144</v>
      </c>
      <c r="C60" s="26" t="s">
        <v>103</v>
      </c>
      <c r="D60" s="34">
        <f>SUM(E60,M60)</f>
        <v>100</v>
      </c>
      <c r="E60" s="34">
        <f>SUM(F60:G60,L60)</f>
        <v>45</v>
      </c>
      <c r="F60" s="35">
        <f t="shared" si="26"/>
        <v>8</v>
      </c>
      <c r="G60" s="35">
        <f t="shared" si="26"/>
        <v>17</v>
      </c>
      <c r="H60" s="36">
        <v>17</v>
      </c>
      <c r="I60" s="36"/>
      <c r="J60" s="36"/>
      <c r="K60" s="36"/>
      <c r="L60" s="35">
        <f t="shared" si="27"/>
        <v>20</v>
      </c>
      <c r="M60" s="34">
        <f t="shared" si="27"/>
        <v>55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>
        <v>8</v>
      </c>
      <c r="AE60" s="37">
        <v>17</v>
      </c>
      <c r="AF60" s="37">
        <v>20</v>
      </c>
      <c r="AG60" s="37">
        <v>55</v>
      </c>
      <c r="AH60" s="37"/>
      <c r="AI60" s="37"/>
      <c r="AJ60" s="37"/>
      <c r="AK60" s="37"/>
      <c r="AL60" s="41"/>
      <c r="AM60" s="41"/>
      <c r="AN60" s="41"/>
      <c r="AO60" s="41"/>
      <c r="AP60" s="41">
        <v>4</v>
      </c>
      <c r="AQ60" s="41"/>
      <c r="AR60" s="37">
        <f>E60/25</f>
        <v>1.8</v>
      </c>
      <c r="AS60" s="37">
        <f>SUM(AL60:AQ60)</f>
        <v>4</v>
      </c>
      <c r="AT60" s="37"/>
      <c r="AU60" s="37">
        <f>SUM(AL60:AQ60)</f>
        <v>4</v>
      </c>
    </row>
    <row r="61" spans="1:47" s="7" customFormat="1" ht="35.25">
      <c r="A61" s="22" t="s">
        <v>7</v>
      </c>
      <c r="B61" s="23" t="s">
        <v>121</v>
      </c>
      <c r="C61" s="26" t="s">
        <v>122</v>
      </c>
      <c r="D61" s="34">
        <f>SUM(E61,M61)</f>
        <v>75</v>
      </c>
      <c r="E61" s="34">
        <f>SUM(F61:G61,L61)</f>
        <v>40</v>
      </c>
      <c r="F61" s="35">
        <f t="shared" si="26"/>
        <v>8</v>
      </c>
      <c r="G61" s="35">
        <f t="shared" si="26"/>
        <v>17</v>
      </c>
      <c r="H61" s="36"/>
      <c r="I61" s="36">
        <v>17</v>
      </c>
      <c r="J61" s="36"/>
      <c r="K61" s="36"/>
      <c r="L61" s="35">
        <f t="shared" si="27"/>
        <v>15</v>
      </c>
      <c r="M61" s="34">
        <f t="shared" si="27"/>
        <v>35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>
        <v>8</v>
      </c>
      <c r="AI61" s="37">
        <v>17</v>
      </c>
      <c r="AJ61" s="37">
        <v>15</v>
      </c>
      <c r="AK61" s="37">
        <v>35</v>
      </c>
      <c r="AL61" s="41"/>
      <c r="AM61" s="41"/>
      <c r="AN61" s="41"/>
      <c r="AO61" s="41"/>
      <c r="AP61" s="41"/>
      <c r="AQ61" s="41">
        <v>3</v>
      </c>
      <c r="AR61" s="37">
        <f>E61/25</f>
        <v>1.6</v>
      </c>
      <c r="AS61" s="37">
        <f>SUM(AL61:AQ61)</f>
        <v>3</v>
      </c>
      <c r="AT61" s="37"/>
      <c r="AU61" s="37">
        <f>SUM(AL61:AQ61)</f>
        <v>3</v>
      </c>
    </row>
    <row r="62" spans="1:47" s="7" customFormat="1" ht="35.25">
      <c r="A62" s="22" t="s">
        <v>6</v>
      </c>
      <c r="B62" s="23" t="s">
        <v>145</v>
      </c>
      <c r="C62" s="26" t="s">
        <v>119</v>
      </c>
      <c r="D62" s="34">
        <f>SUM(E62,M62)</f>
        <v>75</v>
      </c>
      <c r="E62" s="34">
        <f>SUM(F62:G62,L62)</f>
        <v>40</v>
      </c>
      <c r="F62" s="35">
        <f t="shared" si="26"/>
        <v>8</v>
      </c>
      <c r="G62" s="35">
        <f t="shared" si="26"/>
        <v>17</v>
      </c>
      <c r="H62" s="36">
        <v>17</v>
      </c>
      <c r="I62" s="36"/>
      <c r="J62" s="36"/>
      <c r="K62" s="36"/>
      <c r="L62" s="35">
        <f t="shared" si="27"/>
        <v>15</v>
      </c>
      <c r="M62" s="34">
        <f t="shared" si="27"/>
        <v>35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>
        <v>8</v>
      </c>
      <c r="AI62" s="37">
        <v>17</v>
      </c>
      <c r="AJ62" s="37">
        <v>15</v>
      </c>
      <c r="AK62" s="37">
        <v>35</v>
      </c>
      <c r="AL62" s="41"/>
      <c r="AM62" s="41"/>
      <c r="AN62" s="41"/>
      <c r="AO62" s="41"/>
      <c r="AP62" s="41"/>
      <c r="AQ62" s="41">
        <v>3</v>
      </c>
      <c r="AR62" s="37">
        <f>E62/25</f>
        <v>1.6</v>
      </c>
      <c r="AS62" s="37">
        <f>SUM(AL62:AQ62)</f>
        <v>3</v>
      </c>
      <c r="AT62" s="37"/>
      <c r="AU62" s="37">
        <f>SUM(AL62:AQ62)</f>
        <v>3</v>
      </c>
    </row>
    <row r="63" spans="1:47" s="10" customFormat="1" ht="60.75" customHeight="1">
      <c r="A63" s="21" t="s">
        <v>136</v>
      </c>
      <c r="B63" s="40" t="s">
        <v>123</v>
      </c>
      <c r="C63" s="21"/>
      <c r="D63" s="33">
        <f aca="true" t="shared" si="28" ref="D63:AU63">SUM(D64:D64)</f>
        <v>450</v>
      </c>
      <c r="E63" s="33">
        <f t="shared" si="28"/>
        <v>0</v>
      </c>
      <c r="F63" s="38">
        <f t="shared" si="28"/>
        <v>0</v>
      </c>
      <c r="G63" s="38">
        <f t="shared" si="28"/>
        <v>0</v>
      </c>
      <c r="H63" s="38">
        <f t="shared" si="28"/>
        <v>0</v>
      </c>
      <c r="I63" s="38">
        <f t="shared" si="28"/>
        <v>0</v>
      </c>
      <c r="J63" s="38">
        <f t="shared" si="28"/>
        <v>0</v>
      </c>
      <c r="K63" s="38">
        <f t="shared" si="28"/>
        <v>450</v>
      </c>
      <c r="L63" s="38">
        <f t="shared" si="28"/>
        <v>0</v>
      </c>
      <c r="M63" s="33">
        <f t="shared" si="28"/>
        <v>450</v>
      </c>
      <c r="N63" s="38">
        <f t="shared" si="28"/>
        <v>0</v>
      </c>
      <c r="O63" s="38">
        <f t="shared" si="28"/>
        <v>0</v>
      </c>
      <c r="P63" s="38">
        <f t="shared" si="28"/>
        <v>0</v>
      </c>
      <c r="Q63" s="38">
        <f t="shared" si="28"/>
        <v>0</v>
      </c>
      <c r="R63" s="38">
        <f t="shared" si="28"/>
        <v>0</v>
      </c>
      <c r="S63" s="38">
        <f t="shared" si="28"/>
        <v>0</v>
      </c>
      <c r="T63" s="38">
        <f t="shared" si="28"/>
        <v>0</v>
      </c>
      <c r="U63" s="38">
        <f t="shared" si="28"/>
        <v>0</v>
      </c>
      <c r="V63" s="38">
        <f t="shared" si="28"/>
        <v>0</v>
      </c>
      <c r="W63" s="38">
        <f t="shared" si="28"/>
        <v>0</v>
      </c>
      <c r="X63" s="38">
        <f t="shared" si="28"/>
        <v>0</v>
      </c>
      <c r="Y63" s="38">
        <f t="shared" si="28"/>
        <v>0</v>
      </c>
      <c r="Z63" s="38">
        <f t="shared" si="28"/>
        <v>0</v>
      </c>
      <c r="AA63" s="38">
        <f t="shared" si="28"/>
        <v>0</v>
      </c>
      <c r="AB63" s="38">
        <f t="shared" si="28"/>
        <v>0</v>
      </c>
      <c r="AC63" s="38">
        <f t="shared" si="28"/>
        <v>150</v>
      </c>
      <c r="AD63" s="38">
        <f t="shared" si="28"/>
        <v>0</v>
      </c>
      <c r="AE63" s="38">
        <f t="shared" si="28"/>
        <v>0</v>
      </c>
      <c r="AF63" s="38">
        <f t="shared" si="28"/>
        <v>0</v>
      </c>
      <c r="AG63" s="38">
        <f t="shared" si="28"/>
        <v>150</v>
      </c>
      <c r="AH63" s="38">
        <f t="shared" si="28"/>
        <v>0</v>
      </c>
      <c r="AI63" s="38">
        <f t="shared" si="28"/>
        <v>0</v>
      </c>
      <c r="AJ63" s="38">
        <f t="shared" si="28"/>
        <v>0</v>
      </c>
      <c r="AK63" s="38">
        <f t="shared" si="28"/>
        <v>150</v>
      </c>
      <c r="AL63" s="38">
        <f t="shared" si="28"/>
        <v>0</v>
      </c>
      <c r="AM63" s="38">
        <f t="shared" si="28"/>
        <v>0</v>
      </c>
      <c r="AN63" s="38">
        <f t="shared" si="28"/>
        <v>0</v>
      </c>
      <c r="AO63" s="38">
        <f t="shared" si="28"/>
        <v>6</v>
      </c>
      <c r="AP63" s="38">
        <f t="shared" si="28"/>
        <v>6</v>
      </c>
      <c r="AQ63" s="38">
        <f t="shared" si="28"/>
        <v>6</v>
      </c>
      <c r="AR63" s="38">
        <f t="shared" si="28"/>
        <v>0</v>
      </c>
      <c r="AS63" s="38">
        <f t="shared" si="28"/>
        <v>0</v>
      </c>
      <c r="AT63" s="38">
        <f t="shared" si="28"/>
        <v>0</v>
      </c>
      <c r="AU63" s="38">
        <f t="shared" si="28"/>
        <v>0</v>
      </c>
    </row>
    <row r="64" spans="1:47" s="7" customFormat="1" ht="35.25">
      <c r="A64" s="22" t="s">
        <v>10</v>
      </c>
      <c r="B64" s="23" t="s">
        <v>124</v>
      </c>
      <c r="C64" s="26" t="s">
        <v>137</v>
      </c>
      <c r="D64" s="34">
        <f>SUM(E64,M64)</f>
        <v>450</v>
      </c>
      <c r="E64" s="34">
        <f>SUM(F64:G64,L64)</f>
        <v>0</v>
      </c>
      <c r="F64" s="35">
        <f t="shared" si="26"/>
        <v>0</v>
      </c>
      <c r="G64" s="35">
        <f t="shared" si="26"/>
        <v>0</v>
      </c>
      <c r="H64" s="36"/>
      <c r="I64" s="36"/>
      <c r="J64" s="36"/>
      <c r="K64" s="36">
        <v>450</v>
      </c>
      <c r="L64" s="35">
        <f>SUM(P64,T64,X64,AB64,AF64,AJ64)</f>
        <v>0</v>
      </c>
      <c r="M64" s="34">
        <f>SUM(Q64,U64,Y64,AC64,AG64,AK64)</f>
        <v>450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>
        <v>150</v>
      </c>
      <c r="AD64" s="37"/>
      <c r="AE64" s="37"/>
      <c r="AF64" s="37"/>
      <c r="AG64" s="37">
        <v>150</v>
      </c>
      <c r="AH64" s="37"/>
      <c r="AI64" s="37"/>
      <c r="AJ64" s="37"/>
      <c r="AK64" s="37">
        <v>150</v>
      </c>
      <c r="AL64" s="41"/>
      <c r="AM64" s="41"/>
      <c r="AN64" s="41"/>
      <c r="AO64" s="41">
        <v>6</v>
      </c>
      <c r="AP64" s="41">
        <v>6</v>
      </c>
      <c r="AQ64" s="41">
        <v>6</v>
      </c>
      <c r="AR64" s="37">
        <f>E64/25</f>
        <v>0</v>
      </c>
      <c r="AS64" s="37"/>
      <c r="AT64" s="37"/>
      <c r="AU64" s="37"/>
    </row>
    <row r="65" spans="1:47" s="7" customFormat="1" ht="35.25">
      <c r="A65" s="47" t="s">
        <v>125</v>
      </c>
      <c r="B65" s="48"/>
      <c r="C65" s="49"/>
      <c r="D65" s="42">
        <f>SUM(D8,D15,D34,D45,D51,D63)</f>
        <v>4542</v>
      </c>
      <c r="E65" s="42">
        <f aca="true" t="shared" si="29" ref="E65:M65">SUM(E8,E15,E34,E45,E51,E63)</f>
        <v>2010</v>
      </c>
      <c r="F65" s="42">
        <f t="shared" si="29"/>
        <v>336</v>
      </c>
      <c r="G65" s="42">
        <f t="shared" si="29"/>
        <v>819</v>
      </c>
      <c r="H65" s="42">
        <f t="shared" si="29"/>
        <v>531</v>
      </c>
      <c r="I65" s="42">
        <f t="shared" si="29"/>
        <v>236</v>
      </c>
      <c r="J65" s="42">
        <f t="shared" si="29"/>
        <v>52</v>
      </c>
      <c r="K65" s="42">
        <f t="shared" si="29"/>
        <v>450</v>
      </c>
      <c r="L65" s="42">
        <f t="shared" si="29"/>
        <v>855</v>
      </c>
      <c r="M65" s="42">
        <f t="shared" si="29"/>
        <v>2532</v>
      </c>
      <c r="N65" s="34">
        <f>SUM(N8,N15,N34,N45,N51,N63)</f>
        <v>78</v>
      </c>
      <c r="O65" s="34">
        <f aca="true" t="shared" si="30" ref="O65:AQ65">SUM(O8,O15,O34,O45,O51,O63)</f>
        <v>157</v>
      </c>
      <c r="P65" s="34">
        <f t="shared" si="30"/>
        <v>161</v>
      </c>
      <c r="Q65" s="34">
        <f t="shared" si="30"/>
        <v>375</v>
      </c>
      <c r="R65" s="34">
        <f t="shared" si="30"/>
        <v>85</v>
      </c>
      <c r="S65" s="34">
        <f t="shared" si="30"/>
        <v>166</v>
      </c>
      <c r="T65" s="34">
        <f t="shared" si="30"/>
        <v>154</v>
      </c>
      <c r="U65" s="34">
        <f t="shared" si="30"/>
        <v>366</v>
      </c>
      <c r="V65" s="34">
        <f t="shared" si="30"/>
        <v>67</v>
      </c>
      <c r="W65" s="34">
        <f t="shared" si="30"/>
        <v>151</v>
      </c>
      <c r="X65" s="34">
        <f t="shared" si="30"/>
        <v>167</v>
      </c>
      <c r="Y65" s="34">
        <f t="shared" si="30"/>
        <v>365</v>
      </c>
      <c r="Z65" s="34">
        <f t="shared" si="30"/>
        <v>32</v>
      </c>
      <c r="AA65" s="34">
        <f t="shared" si="30"/>
        <v>117</v>
      </c>
      <c r="AB65" s="34">
        <f t="shared" si="30"/>
        <v>140</v>
      </c>
      <c r="AC65" s="34">
        <f t="shared" si="30"/>
        <v>461</v>
      </c>
      <c r="AD65" s="34">
        <f t="shared" si="30"/>
        <v>38</v>
      </c>
      <c r="AE65" s="34">
        <f t="shared" si="30"/>
        <v>110</v>
      </c>
      <c r="AF65" s="34">
        <f t="shared" si="30"/>
        <v>120</v>
      </c>
      <c r="AG65" s="34">
        <f t="shared" si="30"/>
        <v>482</v>
      </c>
      <c r="AH65" s="34">
        <f t="shared" si="30"/>
        <v>36</v>
      </c>
      <c r="AI65" s="34">
        <f t="shared" si="30"/>
        <v>118</v>
      </c>
      <c r="AJ65" s="34">
        <f t="shared" si="30"/>
        <v>113</v>
      </c>
      <c r="AK65" s="34">
        <f t="shared" si="30"/>
        <v>483</v>
      </c>
      <c r="AL65" s="34">
        <f t="shared" si="30"/>
        <v>30</v>
      </c>
      <c r="AM65" s="34">
        <f t="shared" si="30"/>
        <v>30</v>
      </c>
      <c r="AN65" s="34">
        <f t="shared" si="30"/>
        <v>30</v>
      </c>
      <c r="AO65" s="34">
        <f t="shared" si="30"/>
        <v>30</v>
      </c>
      <c r="AP65" s="34">
        <f t="shared" si="30"/>
        <v>30</v>
      </c>
      <c r="AQ65" s="34">
        <f t="shared" si="30"/>
        <v>30</v>
      </c>
      <c r="AR65" s="42">
        <f>SUM(AR8,AR15,AR34,AR45,AR51,AR63)</f>
        <v>80.39999999999999</v>
      </c>
      <c r="AS65" s="42">
        <f>SUM(AS8,AS15,AS34,AS45,AS51,AS63)</f>
        <v>74</v>
      </c>
      <c r="AT65" s="42">
        <f>SUM(AT8,AT15,AT34,AT45,AT51,AT63)</f>
        <v>10</v>
      </c>
      <c r="AU65" s="42">
        <f>SUM(AU8,AU15,AU34,AU45,AU51,AU63)</f>
        <v>58</v>
      </c>
    </row>
    <row r="66" spans="1:47" s="7" customFormat="1" ht="35.25">
      <c r="A66" s="50"/>
      <c r="B66" s="51"/>
      <c r="C66" s="5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>
        <f>SUM(N65:Q65)</f>
        <v>771</v>
      </c>
      <c r="O66" s="45"/>
      <c r="P66" s="45"/>
      <c r="Q66" s="46"/>
      <c r="R66" s="44">
        <f>SUM(R65:U65)</f>
        <v>771</v>
      </c>
      <c r="S66" s="45"/>
      <c r="T66" s="45"/>
      <c r="U66" s="46"/>
      <c r="V66" s="44">
        <f>SUM(V65:Y65)</f>
        <v>750</v>
      </c>
      <c r="W66" s="45"/>
      <c r="X66" s="45"/>
      <c r="Y66" s="46"/>
      <c r="Z66" s="44">
        <f>SUM(Z65:AC65)</f>
        <v>750</v>
      </c>
      <c r="AA66" s="45"/>
      <c r="AB66" s="45"/>
      <c r="AC66" s="46"/>
      <c r="AD66" s="44">
        <f>SUM(AD65:AG65)</f>
        <v>750</v>
      </c>
      <c r="AE66" s="45"/>
      <c r="AF66" s="45"/>
      <c r="AG66" s="46"/>
      <c r="AH66" s="44">
        <f>SUM(AH65:AK65)</f>
        <v>750</v>
      </c>
      <c r="AI66" s="45"/>
      <c r="AJ66" s="45"/>
      <c r="AK66" s="46"/>
      <c r="AL66" s="44">
        <f>SUM(AL65:AQ65)</f>
        <v>180</v>
      </c>
      <c r="AM66" s="45"/>
      <c r="AN66" s="45"/>
      <c r="AO66" s="45"/>
      <c r="AP66" s="45"/>
      <c r="AQ66" s="45"/>
      <c r="AR66" s="43"/>
      <c r="AS66" s="43"/>
      <c r="AT66" s="43"/>
      <c r="AU66" s="43"/>
    </row>
    <row r="67" spans="1:47" s="7" customFormat="1" ht="35.25">
      <c r="A67" s="47" t="s">
        <v>126</v>
      </c>
      <c r="B67" s="48"/>
      <c r="C67" s="49"/>
      <c r="D67" s="42">
        <f>SUM(D8,D15,D34,D45,D57,D63)</f>
        <v>4542</v>
      </c>
      <c r="E67" s="42">
        <f aca="true" t="shared" si="31" ref="E67:M67">SUM(E8,E15,E34,E45,E57,E63)</f>
        <v>2010</v>
      </c>
      <c r="F67" s="42">
        <f t="shared" si="31"/>
        <v>336</v>
      </c>
      <c r="G67" s="42">
        <f t="shared" si="31"/>
        <v>819</v>
      </c>
      <c r="H67" s="42">
        <f t="shared" si="31"/>
        <v>531</v>
      </c>
      <c r="I67" s="42">
        <f t="shared" si="31"/>
        <v>244</v>
      </c>
      <c r="J67" s="42">
        <f t="shared" si="31"/>
        <v>44</v>
      </c>
      <c r="K67" s="42">
        <f t="shared" si="31"/>
        <v>450</v>
      </c>
      <c r="L67" s="42">
        <f t="shared" si="31"/>
        <v>855</v>
      </c>
      <c r="M67" s="42">
        <f t="shared" si="31"/>
        <v>2532</v>
      </c>
      <c r="N67" s="34">
        <f>SUM(N8,N15,N34,N45,N57,N63)</f>
        <v>78</v>
      </c>
      <c r="O67" s="34">
        <f aca="true" t="shared" si="32" ref="O67:AU67">SUM(O8,O15,O34,O45,O57,O63)</f>
        <v>157</v>
      </c>
      <c r="P67" s="34">
        <f t="shared" si="32"/>
        <v>161</v>
      </c>
      <c r="Q67" s="34">
        <f t="shared" si="32"/>
        <v>375</v>
      </c>
      <c r="R67" s="34">
        <f t="shared" si="32"/>
        <v>85</v>
      </c>
      <c r="S67" s="34">
        <f t="shared" si="32"/>
        <v>166</v>
      </c>
      <c r="T67" s="34">
        <f t="shared" si="32"/>
        <v>154</v>
      </c>
      <c r="U67" s="34">
        <f t="shared" si="32"/>
        <v>366</v>
      </c>
      <c r="V67" s="34">
        <f t="shared" si="32"/>
        <v>67</v>
      </c>
      <c r="W67" s="34">
        <f t="shared" si="32"/>
        <v>151</v>
      </c>
      <c r="X67" s="34">
        <f t="shared" si="32"/>
        <v>167</v>
      </c>
      <c r="Y67" s="34">
        <f t="shared" si="32"/>
        <v>365</v>
      </c>
      <c r="Z67" s="34">
        <f t="shared" si="32"/>
        <v>32</v>
      </c>
      <c r="AA67" s="34">
        <f t="shared" si="32"/>
        <v>117</v>
      </c>
      <c r="AB67" s="34">
        <f t="shared" si="32"/>
        <v>140</v>
      </c>
      <c r="AC67" s="34">
        <f t="shared" si="32"/>
        <v>461</v>
      </c>
      <c r="AD67" s="34">
        <f t="shared" si="32"/>
        <v>38</v>
      </c>
      <c r="AE67" s="34">
        <f t="shared" si="32"/>
        <v>110</v>
      </c>
      <c r="AF67" s="34">
        <f t="shared" si="32"/>
        <v>120</v>
      </c>
      <c r="AG67" s="34">
        <f t="shared" si="32"/>
        <v>482</v>
      </c>
      <c r="AH67" s="34">
        <f t="shared" si="32"/>
        <v>36</v>
      </c>
      <c r="AI67" s="34">
        <f t="shared" si="32"/>
        <v>118</v>
      </c>
      <c r="AJ67" s="34">
        <f t="shared" si="32"/>
        <v>113</v>
      </c>
      <c r="AK67" s="34">
        <f t="shared" si="32"/>
        <v>483</v>
      </c>
      <c r="AL67" s="34">
        <f t="shared" si="32"/>
        <v>30</v>
      </c>
      <c r="AM67" s="34">
        <f t="shared" si="32"/>
        <v>30</v>
      </c>
      <c r="AN67" s="34">
        <f t="shared" si="32"/>
        <v>30</v>
      </c>
      <c r="AO67" s="34">
        <f t="shared" si="32"/>
        <v>30</v>
      </c>
      <c r="AP67" s="34">
        <f t="shared" si="32"/>
        <v>30</v>
      </c>
      <c r="AQ67" s="34">
        <f t="shared" si="32"/>
        <v>30</v>
      </c>
      <c r="AR67" s="42">
        <f t="shared" si="32"/>
        <v>80.39999999999999</v>
      </c>
      <c r="AS67" s="42">
        <f t="shared" si="32"/>
        <v>74</v>
      </c>
      <c r="AT67" s="42">
        <f t="shared" si="32"/>
        <v>10</v>
      </c>
      <c r="AU67" s="42">
        <f t="shared" si="32"/>
        <v>58</v>
      </c>
    </row>
    <row r="68" spans="1:47" s="7" customFormat="1" ht="35.25">
      <c r="A68" s="50"/>
      <c r="B68" s="51"/>
      <c r="C68" s="5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>
        <f>SUM(N67:Q67)</f>
        <v>771</v>
      </c>
      <c r="O68" s="45"/>
      <c r="P68" s="45"/>
      <c r="Q68" s="46"/>
      <c r="R68" s="44">
        <f>SUM(R67:U67)</f>
        <v>771</v>
      </c>
      <c r="S68" s="45"/>
      <c r="T68" s="45"/>
      <c r="U68" s="46"/>
      <c r="V68" s="44">
        <f>SUM(V67:Y67)</f>
        <v>750</v>
      </c>
      <c r="W68" s="45"/>
      <c r="X68" s="45"/>
      <c r="Y68" s="46"/>
      <c r="Z68" s="44">
        <f>SUM(Z67:AC67)</f>
        <v>750</v>
      </c>
      <c r="AA68" s="45"/>
      <c r="AB68" s="45"/>
      <c r="AC68" s="46"/>
      <c r="AD68" s="44">
        <f>SUM(AD67:AG67)</f>
        <v>750</v>
      </c>
      <c r="AE68" s="45"/>
      <c r="AF68" s="45"/>
      <c r="AG68" s="46"/>
      <c r="AH68" s="44">
        <f>SUM(AH67:AK67)</f>
        <v>750</v>
      </c>
      <c r="AI68" s="45"/>
      <c r="AJ68" s="45"/>
      <c r="AK68" s="46"/>
      <c r="AL68" s="44">
        <f>SUM(AL67:AQ67)</f>
        <v>180</v>
      </c>
      <c r="AM68" s="45"/>
      <c r="AN68" s="45"/>
      <c r="AO68" s="45"/>
      <c r="AP68" s="45"/>
      <c r="AQ68" s="45"/>
      <c r="AR68" s="43"/>
      <c r="AS68" s="43"/>
      <c r="AT68" s="43"/>
      <c r="AU68" s="43"/>
    </row>
    <row r="69" spans="1:47" ht="35.25">
      <c r="A69" s="9"/>
      <c r="B69" s="8"/>
      <c r="C69" s="8"/>
      <c r="D69" s="69"/>
      <c r="E69" s="70"/>
      <c r="F69" s="70"/>
      <c r="G69" s="8"/>
      <c r="H69" s="8"/>
      <c r="I69" s="8"/>
      <c r="J69" s="8"/>
      <c r="K69" s="8"/>
      <c r="L69" s="8"/>
      <c r="M69" s="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R69" s="14"/>
      <c r="AS69" s="14"/>
      <c r="AT69" s="14"/>
      <c r="AU69" s="15"/>
    </row>
    <row r="70" spans="1:46" s="18" customFormat="1" ht="35.25">
      <c r="A70" s="9"/>
      <c r="B70" s="8"/>
      <c r="C70" s="8"/>
      <c r="D70" s="69"/>
      <c r="E70" s="70"/>
      <c r="F70" s="70"/>
      <c r="G70" s="8"/>
      <c r="H70" s="8"/>
      <c r="I70" s="8"/>
      <c r="J70" s="8"/>
      <c r="K70" s="8"/>
      <c r="L70" s="8"/>
      <c r="M70" s="8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2"/>
      <c r="AJ70" s="12"/>
      <c r="AK70" s="12"/>
      <c r="AL70" s="2"/>
      <c r="AM70" s="2"/>
      <c r="AN70" s="2"/>
      <c r="AO70" s="2"/>
      <c r="AP70" s="2"/>
      <c r="AQ70" s="2"/>
      <c r="AR70" s="17"/>
      <c r="AS70" s="17"/>
      <c r="AT70" s="17"/>
    </row>
    <row r="71" spans="1:46" s="18" customFormat="1" ht="35.25">
      <c r="A71" s="2"/>
      <c r="B71" s="13"/>
      <c r="C71" s="27"/>
      <c r="D71" s="13"/>
      <c r="E71" s="13"/>
      <c r="F71" s="13"/>
      <c r="G71" s="2"/>
      <c r="H71" s="2"/>
      <c r="I71" s="2"/>
      <c r="J71" s="2"/>
      <c r="K71" s="2"/>
      <c r="L71" s="2"/>
      <c r="M71" s="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1"/>
      <c r="AE71" s="11"/>
      <c r="AF71" s="11"/>
      <c r="AG71" s="11"/>
      <c r="AH71" s="12"/>
      <c r="AI71" s="12"/>
      <c r="AJ71" s="12"/>
      <c r="AK71" s="12"/>
      <c r="AL71" s="2"/>
      <c r="AM71" s="2"/>
      <c r="AN71" s="2"/>
      <c r="AO71" s="2"/>
      <c r="AP71" s="2"/>
      <c r="AQ71" s="2"/>
      <c r="AR71" s="17"/>
      <c r="AS71" s="17"/>
      <c r="AT71" s="17"/>
    </row>
    <row r="72" spans="1:46" s="18" customFormat="1" ht="35.25">
      <c r="A72" s="2"/>
      <c r="B72" s="2"/>
      <c r="C72" s="28"/>
      <c r="D72" s="2"/>
      <c r="E72" s="2"/>
      <c r="F72" s="2"/>
      <c r="G72" s="2"/>
      <c r="H72" s="2"/>
      <c r="I72" s="2"/>
      <c r="J72" s="2"/>
      <c r="K72" s="2"/>
      <c r="L72" s="2"/>
      <c r="M72" s="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12"/>
      <c r="AJ72" s="12"/>
      <c r="AK72" s="12"/>
      <c r="AL72" s="2"/>
      <c r="AM72" s="2"/>
      <c r="AN72" s="2"/>
      <c r="AO72" s="2"/>
      <c r="AP72" s="2"/>
      <c r="AQ72" s="2"/>
      <c r="AR72" s="17"/>
      <c r="AS72" s="17"/>
      <c r="AT72" s="17"/>
    </row>
    <row r="73" spans="1:46" s="18" customFormat="1" ht="35.25">
      <c r="A73" s="2"/>
      <c r="B73" s="2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2"/>
      <c r="AM73" s="2"/>
      <c r="AN73" s="2"/>
      <c r="AO73" s="2"/>
      <c r="AP73" s="2"/>
      <c r="AQ73" s="2"/>
      <c r="AR73" s="17"/>
      <c r="AS73" s="17"/>
      <c r="AT73" s="17"/>
    </row>
    <row r="74" spans="1:46" s="18" customFormat="1" ht="35.25">
      <c r="A74" s="2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/>
      <c r="AJ74" s="12"/>
      <c r="AK74" s="12"/>
      <c r="AL74" s="2"/>
      <c r="AM74" s="2"/>
      <c r="AN74" s="2"/>
      <c r="AO74" s="2"/>
      <c r="AP74" s="2"/>
      <c r="AQ74" s="2"/>
      <c r="AR74" s="17"/>
      <c r="AS74" s="17"/>
      <c r="AT74" s="17"/>
    </row>
    <row r="75" spans="1:46" s="18" customFormat="1" ht="35.25">
      <c r="A75" s="2"/>
      <c r="B75" s="2"/>
      <c r="C75" s="28"/>
      <c r="D75" s="2"/>
      <c r="E75" s="2"/>
      <c r="F75" s="2"/>
      <c r="G75" s="2"/>
      <c r="H75" s="2"/>
      <c r="I75" s="2"/>
      <c r="J75" s="2"/>
      <c r="K75" s="2"/>
      <c r="L75" s="2"/>
      <c r="M75" s="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2"/>
      <c r="AM75" s="2"/>
      <c r="AN75" s="2"/>
      <c r="AO75" s="2"/>
      <c r="AP75" s="2"/>
      <c r="AQ75" s="2"/>
      <c r="AR75" s="17"/>
      <c r="AS75" s="17"/>
      <c r="AT75" s="17"/>
    </row>
    <row r="76" spans="1:46" s="18" customFormat="1" ht="35.25">
      <c r="A76" s="2"/>
      <c r="B76" s="2"/>
      <c r="C76" s="28"/>
      <c r="D76" s="2"/>
      <c r="E76" s="2"/>
      <c r="F76" s="2"/>
      <c r="G76" s="2"/>
      <c r="H76" s="2"/>
      <c r="I76" s="2"/>
      <c r="J76" s="2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2"/>
      <c r="AM76" s="2"/>
      <c r="AN76" s="2"/>
      <c r="AO76" s="2"/>
      <c r="AP76" s="2"/>
      <c r="AQ76" s="2"/>
      <c r="AR76" s="17"/>
      <c r="AS76" s="17"/>
      <c r="AT76" s="17"/>
    </row>
    <row r="77" spans="1:46" s="18" customFormat="1" ht="35.25">
      <c r="A77" s="2"/>
      <c r="B77" s="2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"/>
      <c r="AM77" s="2"/>
      <c r="AN77" s="2"/>
      <c r="AO77" s="2"/>
      <c r="AP77" s="2"/>
      <c r="AQ77" s="2"/>
      <c r="AR77" s="17"/>
      <c r="AS77" s="17"/>
      <c r="AT77" s="17"/>
    </row>
    <row r="78" spans="1:46" s="18" customFormat="1" ht="35.25">
      <c r="A78" s="2"/>
      <c r="B78" s="2"/>
      <c r="C78" s="28"/>
      <c r="D78" s="2"/>
      <c r="E78" s="2"/>
      <c r="F78" s="2"/>
      <c r="G78" s="2"/>
      <c r="H78" s="2"/>
      <c r="I78" s="2"/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2"/>
      <c r="AM78" s="2"/>
      <c r="AN78" s="2"/>
      <c r="AO78" s="2"/>
      <c r="AP78" s="2"/>
      <c r="AQ78" s="2"/>
      <c r="AR78" s="17"/>
      <c r="AS78" s="17"/>
      <c r="AT78" s="17"/>
    </row>
    <row r="79" spans="1:46" s="18" customFormat="1" ht="35.25">
      <c r="A79" s="2"/>
      <c r="B79" s="2"/>
      <c r="C79" s="28"/>
      <c r="D79" s="2"/>
      <c r="E79" s="2"/>
      <c r="F79" s="2"/>
      <c r="G79" s="2"/>
      <c r="H79" s="2"/>
      <c r="I79" s="2"/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"/>
      <c r="AM79" s="2"/>
      <c r="AN79" s="2"/>
      <c r="AO79" s="2"/>
      <c r="AP79" s="2"/>
      <c r="AQ79" s="2"/>
      <c r="AR79" s="17"/>
      <c r="AS79" s="17"/>
      <c r="AT79" s="17"/>
    </row>
    <row r="80" spans="1:46" s="18" customFormat="1" ht="35.25">
      <c r="A80" s="2"/>
      <c r="B80" s="2"/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2"/>
      <c r="AM80" s="2"/>
      <c r="AN80" s="2"/>
      <c r="AO80" s="2"/>
      <c r="AP80" s="2"/>
      <c r="AQ80" s="2"/>
      <c r="AR80" s="17"/>
      <c r="AS80" s="17"/>
      <c r="AT80" s="17"/>
    </row>
    <row r="81" spans="1:46" s="18" customFormat="1" ht="35.25">
      <c r="A81" s="2"/>
      <c r="B81" s="2"/>
      <c r="C81" s="28"/>
      <c r="D81" s="2"/>
      <c r="E81" s="2"/>
      <c r="F81" s="2"/>
      <c r="G81" s="2"/>
      <c r="H81" s="2"/>
      <c r="I81" s="2"/>
      <c r="J81" s="2"/>
      <c r="K81" s="2"/>
      <c r="L81" s="2"/>
      <c r="M81" s="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"/>
      <c r="AM81" s="2"/>
      <c r="AN81" s="2"/>
      <c r="AO81" s="2"/>
      <c r="AP81" s="2"/>
      <c r="AQ81" s="2"/>
      <c r="AR81" s="17"/>
      <c r="AS81" s="17"/>
      <c r="AT81" s="17"/>
    </row>
    <row r="82" spans="1:46" s="18" customFormat="1" ht="35.25">
      <c r="A82" s="2"/>
      <c r="B82" s="2"/>
      <c r="C82" s="28"/>
      <c r="D82" s="2"/>
      <c r="E82" s="2"/>
      <c r="F82" s="2"/>
      <c r="G82" s="2"/>
      <c r="H82" s="2"/>
      <c r="I82" s="2"/>
      <c r="J82" s="2"/>
      <c r="K82" s="2"/>
      <c r="L82" s="2"/>
      <c r="M82" s="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2"/>
      <c r="AM82" s="2"/>
      <c r="AN82" s="2"/>
      <c r="AO82" s="2"/>
      <c r="AP82" s="2"/>
      <c r="AQ82" s="2"/>
      <c r="AR82" s="17"/>
      <c r="AS82" s="17"/>
      <c r="AT82" s="17"/>
    </row>
    <row r="83" spans="1:46" s="18" customFormat="1" ht="35.25">
      <c r="A83" s="2"/>
      <c r="B83" s="2"/>
      <c r="C83" s="28"/>
      <c r="D83" s="2"/>
      <c r="E83" s="2"/>
      <c r="F83" s="2"/>
      <c r="G83" s="2"/>
      <c r="H83" s="2"/>
      <c r="I83" s="2"/>
      <c r="J83" s="2"/>
      <c r="K83" s="2"/>
      <c r="L83" s="2"/>
      <c r="M83" s="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"/>
      <c r="AM83" s="2"/>
      <c r="AN83" s="2"/>
      <c r="AO83" s="2"/>
      <c r="AP83" s="2"/>
      <c r="AQ83" s="2"/>
      <c r="AR83" s="17"/>
      <c r="AS83" s="17"/>
      <c r="AT83" s="17"/>
    </row>
    <row r="84" spans="1:46" s="18" customFormat="1" ht="35.25">
      <c r="A84" s="2"/>
      <c r="B84" s="2"/>
      <c r="C84" s="28"/>
      <c r="D84" s="2"/>
      <c r="E84" s="2"/>
      <c r="F84" s="2"/>
      <c r="G84" s="2"/>
      <c r="H84" s="2"/>
      <c r="I84" s="2"/>
      <c r="J84" s="2"/>
      <c r="K84" s="2"/>
      <c r="L84" s="2"/>
      <c r="M84" s="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2"/>
      <c r="AM84" s="2"/>
      <c r="AN84" s="2"/>
      <c r="AO84" s="2"/>
      <c r="AP84" s="2"/>
      <c r="AQ84" s="2"/>
      <c r="AR84" s="17"/>
      <c r="AS84" s="17"/>
      <c r="AT84" s="17"/>
    </row>
    <row r="85" spans="1:46" s="18" customFormat="1" ht="35.25">
      <c r="A85" s="2"/>
      <c r="B85" s="2"/>
      <c r="C85" s="28"/>
      <c r="D85" s="2"/>
      <c r="E85" s="2"/>
      <c r="F85" s="2"/>
      <c r="G85" s="2"/>
      <c r="H85" s="2"/>
      <c r="I85" s="2"/>
      <c r="J85" s="2"/>
      <c r="K85" s="2"/>
      <c r="L85" s="2"/>
      <c r="M85" s="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"/>
      <c r="AM85" s="2"/>
      <c r="AN85" s="2"/>
      <c r="AO85" s="2"/>
      <c r="AP85" s="2"/>
      <c r="AQ85" s="2"/>
      <c r="AR85" s="17"/>
      <c r="AS85" s="17"/>
      <c r="AT85" s="17"/>
    </row>
    <row r="86" spans="1:46" s="18" customFormat="1" ht="35.25">
      <c r="A86" s="2"/>
      <c r="B86" s="2"/>
      <c r="C86" s="28"/>
      <c r="D86" s="2"/>
      <c r="E86" s="2"/>
      <c r="F86" s="2"/>
      <c r="G86" s="2"/>
      <c r="H86" s="2"/>
      <c r="I86" s="2"/>
      <c r="J86" s="2"/>
      <c r="K86" s="2"/>
      <c r="L86" s="2"/>
      <c r="M86" s="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2"/>
      <c r="AM86" s="2"/>
      <c r="AN86" s="2"/>
      <c r="AO86" s="2"/>
      <c r="AP86" s="2"/>
      <c r="AQ86" s="2"/>
      <c r="AR86" s="17"/>
      <c r="AS86" s="17"/>
      <c r="AT86" s="17"/>
    </row>
    <row r="87" spans="1:46" s="18" customFormat="1" ht="35.25">
      <c r="A87" s="2"/>
      <c r="B87" s="2"/>
      <c r="C87" s="28"/>
      <c r="D87" s="2"/>
      <c r="E87" s="2"/>
      <c r="F87" s="2"/>
      <c r="G87" s="2"/>
      <c r="H87" s="2"/>
      <c r="I87" s="2"/>
      <c r="J87" s="2"/>
      <c r="K87" s="2"/>
      <c r="L87" s="2"/>
      <c r="M87" s="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"/>
      <c r="AM87" s="2"/>
      <c r="AN87" s="2"/>
      <c r="AO87" s="2"/>
      <c r="AP87" s="2"/>
      <c r="AQ87" s="2"/>
      <c r="AR87" s="17"/>
      <c r="AS87" s="17"/>
      <c r="AT87" s="17"/>
    </row>
    <row r="88" spans="1:46" s="18" customFormat="1" ht="35.25">
      <c r="A88" s="2"/>
      <c r="B88" s="2"/>
      <c r="C88" s="28"/>
      <c r="D88" s="2"/>
      <c r="E88" s="2"/>
      <c r="F88" s="2"/>
      <c r="G88" s="2"/>
      <c r="H88" s="2"/>
      <c r="I88" s="2"/>
      <c r="J88" s="2"/>
      <c r="K88" s="2"/>
      <c r="L88" s="2"/>
      <c r="M88" s="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2"/>
      <c r="AM88" s="2"/>
      <c r="AN88" s="2"/>
      <c r="AO88" s="2"/>
      <c r="AP88" s="2"/>
      <c r="AQ88" s="2"/>
      <c r="AR88" s="17"/>
      <c r="AS88" s="17"/>
      <c r="AT88" s="17"/>
    </row>
    <row r="89" spans="1:46" s="18" customFormat="1" ht="35.25">
      <c r="A89" s="2"/>
      <c r="B89" s="2"/>
      <c r="C89" s="28"/>
      <c r="D89" s="2"/>
      <c r="E89" s="2"/>
      <c r="F89" s="2"/>
      <c r="G89" s="2"/>
      <c r="H89" s="2"/>
      <c r="I89" s="2"/>
      <c r="J89" s="2"/>
      <c r="K89" s="2"/>
      <c r="L89" s="2"/>
      <c r="M89" s="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"/>
      <c r="AM89" s="2"/>
      <c r="AN89" s="2"/>
      <c r="AO89" s="2"/>
      <c r="AP89" s="2"/>
      <c r="AQ89" s="2"/>
      <c r="AR89" s="17"/>
      <c r="AS89" s="17"/>
      <c r="AT89" s="17"/>
    </row>
    <row r="90" spans="1:46" s="18" customFormat="1" ht="35.25">
      <c r="A90" s="2"/>
      <c r="B90" s="2"/>
      <c r="C90" s="28"/>
      <c r="D90" s="2"/>
      <c r="E90" s="2"/>
      <c r="F90" s="2"/>
      <c r="G90" s="2"/>
      <c r="H90" s="2"/>
      <c r="I90" s="2"/>
      <c r="J90" s="2"/>
      <c r="K90" s="2"/>
      <c r="L90" s="2"/>
      <c r="M90" s="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2"/>
      <c r="AM90" s="2"/>
      <c r="AN90" s="2"/>
      <c r="AO90" s="2"/>
      <c r="AP90" s="2"/>
      <c r="AQ90" s="2"/>
      <c r="AR90" s="17"/>
      <c r="AS90" s="17"/>
      <c r="AT90" s="17"/>
    </row>
    <row r="91" spans="1:46" s="18" customFormat="1" ht="35.25">
      <c r="A91" s="2"/>
      <c r="B91" s="2"/>
      <c r="C91" s="28"/>
      <c r="D91" s="2"/>
      <c r="E91" s="2"/>
      <c r="F91" s="2"/>
      <c r="G91" s="2"/>
      <c r="H91" s="2"/>
      <c r="I91" s="2"/>
      <c r="J91" s="2"/>
      <c r="K91" s="2"/>
      <c r="L91" s="2"/>
      <c r="M91" s="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"/>
      <c r="AM91" s="2"/>
      <c r="AN91" s="2"/>
      <c r="AO91" s="2"/>
      <c r="AP91" s="2"/>
      <c r="AQ91" s="2"/>
      <c r="AR91" s="17"/>
      <c r="AS91" s="17"/>
      <c r="AT91" s="17"/>
    </row>
    <row r="92" spans="1:46" s="18" customFormat="1" ht="35.25">
      <c r="A92" s="2"/>
      <c r="B92" s="2"/>
      <c r="C92" s="28"/>
      <c r="D92" s="2"/>
      <c r="E92" s="2"/>
      <c r="F92" s="2"/>
      <c r="G92" s="2"/>
      <c r="H92" s="2"/>
      <c r="I92" s="2"/>
      <c r="J92" s="2"/>
      <c r="K92" s="2"/>
      <c r="L92" s="2"/>
      <c r="M92" s="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2"/>
      <c r="AM92" s="2"/>
      <c r="AN92" s="2"/>
      <c r="AO92" s="2"/>
      <c r="AP92" s="2"/>
      <c r="AQ92" s="2"/>
      <c r="AR92" s="17"/>
      <c r="AS92" s="17"/>
      <c r="AT92" s="17"/>
    </row>
    <row r="93" spans="1:46" s="18" customFormat="1" ht="35.25">
      <c r="A93" s="2"/>
      <c r="B93" s="2"/>
      <c r="C93" s="28"/>
      <c r="D93" s="2"/>
      <c r="E93" s="2"/>
      <c r="F93" s="2"/>
      <c r="G93" s="2"/>
      <c r="H93" s="2"/>
      <c r="I93" s="2"/>
      <c r="J93" s="2"/>
      <c r="K93" s="2"/>
      <c r="L93" s="2"/>
      <c r="M93" s="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"/>
      <c r="AM93" s="2"/>
      <c r="AN93" s="2"/>
      <c r="AO93" s="2"/>
      <c r="AP93" s="2"/>
      <c r="AQ93" s="2"/>
      <c r="AR93" s="17"/>
      <c r="AS93" s="17"/>
      <c r="AT93" s="17"/>
    </row>
    <row r="94" spans="1:46" s="18" customFormat="1" ht="35.25">
      <c r="A94" s="2"/>
      <c r="B94" s="2"/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2"/>
      <c r="AM94" s="2"/>
      <c r="AN94" s="2"/>
      <c r="AO94" s="2"/>
      <c r="AP94" s="2"/>
      <c r="AQ94" s="2"/>
      <c r="AR94" s="17"/>
      <c r="AS94" s="17"/>
      <c r="AT94" s="17"/>
    </row>
    <row r="95" spans="1:46" s="18" customFormat="1" ht="35.25">
      <c r="A95" s="2"/>
      <c r="B95" s="2"/>
      <c r="C95" s="28"/>
      <c r="D95" s="2"/>
      <c r="E95" s="2"/>
      <c r="F95" s="2"/>
      <c r="G95" s="2"/>
      <c r="H95" s="2"/>
      <c r="I95" s="2"/>
      <c r="J95" s="2"/>
      <c r="K95" s="2"/>
      <c r="L95" s="2"/>
      <c r="M95" s="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"/>
      <c r="AM95" s="2"/>
      <c r="AN95" s="2"/>
      <c r="AO95" s="2"/>
      <c r="AP95" s="2"/>
      <c r="AQ95" s="2"/>
      <c r="AR95" s="17"/>
      <c r="AS95" s="17"/>
      <c r="AT95" s="17"/>
    </row>
    <row r="96" spans="1:46" s="18" customFormat="1" ht="35.25">
      <c r="A96" s="2"/>
      <c r="B96" s="2"/>
      <c r="C96" s="28"/>
      <c r="D96" s="2"/>
      <c r="E96" s="2"/>
      <c r="F96" s="2"/>
      <c r="G96" s="2"/>
      <c r="H96" s="2"/>
      <c r="I96" s="2"/>
      <c r="J96" s="2"/>
      <c r="K96" s="2"/>
      <c r="L96" s="2"/>
      <c r="M96" s="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2"/>
      <c r="AM96" s="2"/>
      <c r="AN96" s="2"/>
      <c r="AO96" s="2"/>
      <c r="AP96" s="2"/>
      <c r="AQ96" s="2"/>
      <c r="AR96" s="17"/>
      <c r="AS96" s="17"/>
      <c r="AT96" s="17"/>
    </row>
    <row r="97" spans="1:46" s="18" customFormat="1" ht="35.25">
      <c r="A97" s="2"/>
      <c r="B97" s="2"/>
      <c r="C97" s="28"/>
      <c r="D97" s="2"/>
      <c r="E97" s="2"/>
      <c r="F97" s="2"/>
      <c r="G97" s="2"/>
      <c r="H97" s="2"/>
      <c r="I97" s="2"/>
      <c r="J97" s="2"/>
      <c r="K97" s="2"/>
      <c r="L97" s="2"/>
      <c r="M97" s="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"/>
      <c r="AM97" s="2"/>
      <c r="AN97" s="2"/>
      <c r="AO97" s="2"/>
      <c r="AP97" s="2"/>
      <c r="AQ97" s="2"/>
      <c r="AR97" s="17"/>
      <c r="AS97" s="17"/>
      <c r="AT97" s="17"/>
    </row>
    <row r="98" spans="1:46" s="18" customFormat="1" ht="35.25">
      <c r="A98" s="2"/>
      <c r="B98" s="2"/>
      <c r="C98" s="28"/>
      <c r="D98" s="2"/>
      <c r="E98" s="2"/>
      <c r="F98" s="2"/>
      <c r="G98" s="2"/>
      <c r="H98" s="2"/>
      <c r="I98" s="2"/>
      <c r="J98" s="2"/>
      <c r="K98" s="2"/>
      <c r="L98" s="2"/>
      <c r="M98" s="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2"/>
      <c r="AM98" s="2"/>
      <c r="AN98" s="2"/>
      <c r="AO98" s="2"/>
      <c r="AP98" s="2"/>
      <c r="AQ98" s="2"/>
      <c r="AR98" s="17"/>
      <c r="AS98" s="17"/>
      <c r="AT98" s="17"/>
    </row>
    <row r="99" spans="1:46" s="18" customFormat="1" ht="35.25">
      <c r="A99" s="2"/>
      <c r="B99" s="2"/>
      <c r="C99" s="28"/>
      <c r="D99" s="2"/>
      <c r="E99" s="2"/>
      <c r="F99" s="2"/>
      <c r="G99" s="2"/>
      <c r="H99" s="2"/>
      <c r="I99" s="2"/>
      <c r="J99" s="2"/>
      <c r="K99" s="2"/>
      <c r="L99" s="2"/>
      <c r="M99" s="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2"/>
      <c r="AM99" s="2"/>
      <c r="AN99" s="2"/>
      <c r="AO99" s="2"/>
      <c r="AP99" s="2"/>
      <c r="AQ99" s="2"/>
      <c r="AR99" s="17"/>
      <c r="AS99" s="17"/>
      <c r="AT99" s="17"/>
    </row>
    <row r="100" spans="1:46" s="18" customFormat="1" ht="35.25">
      <c r="A100" s="2"/>
      <c r="B100" s="2"/>
      <c r="C100" s="2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2"/>
      <c r="AM100" s="2"/>
      <c r="AN100" s="2"/>
      <c r="AO100" s="2"/>
      <c r="AP100" s="2"/>
      <c r="AQ100" s="2"/>
      <c r="AR100" s="17"/>
      <c r="AS100" s="17"/>
      <c r="AT100" s="17"/>
    </row>
    <row r="101" spans="1:46" s="18" customFormat="1" ht="35.25">
      <c r="A101" s="2"/>
      <c r="B101" s="2"/>
      <c r="C101" s="2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"/>
      <c r="AM101" s="2"/>
      <c r="AN101" s="2"/>
      <c r="AO101" s="2"/>
      <c r="AP101" s="2"/>
      <c r="AQ101" s="2"/>
      <c r="AR101" s="17"/>
      <c r="AS101" s="17"/>
      <c r="AT101" s="17"/>
    </row>
    <row r="102" spans="1:46" s="18" customFormat="1" ht="35.25">
      <c r="A102" s="2"/>
      <c r="B102" s="2"/>
      <c r="C102" s="2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"/>
      <c r="AM102" s="2"/>
      <c r="AN102" s="2"/>
      <c r="AO102" s="2"/>
      <c r="AP102" s="2"/>
      <c r="AQ102" s="2"/>
      <c r="AR102" s="17"/>
      <c r="AS102" s="17"/>
      <c r="AT102" s="17"/>
    </row>
    <row r="103" spans="1:46" s="18" customFormat="1" ht="35.25">
      <c r="A103" s="2"/>
      <c r="B103" s="2"/>
      <c r="C103" s="2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6" s="18" customFormat="1" ht="35.25">
      <c r="A104" s="2"/>
      <c r="B104" s="2"/>
      <c r="C104" s="2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6" s="18" customFormat="1" ht="35.25">
      <c r="A105" s="2"/>
      <c r="B105" s="2"/>
      <c r="C105" s="2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6" s="18" customFormat="1" ht="35.25">
      <c r="A106" s="2"/>
      <c r="B106" s="2"/>
      <c r="C106" s="2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6" s="18" customFormat="1" ht="35.25">
      <c r="A107" s="2"/>
      <c r="B107" s="2"/>
      <c r="C107" s="2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6" s="18" customFormat="1" ht="35.25">
      <c r="A108" s="2"/>
      <c r="B108" s="2"/>
      <c r="C108" s="2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6" s="18" customFormat="1" ht="35.25">
      <c r="A109" s="2"/>
      <c r="B109" s="2"/>
      <c r="C109" s="2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</sheetData>
  <sheetProtection sheet="1"/>
  <mergeCells count="84">
    <mergeCell ref="AS67:AS68"/>
    <mergeCell ref="AT67:AT68"/>
    <mergeCell ref="AU67:AU68"/>
    <mergeCell ref="N68:Q68"/>
    <mergeCell ref="R68:U68"/>
    <mergeCell ref="V68:Y68"/>
    <mergeCell ref="Z68:AC68"/>
    <mergeCell ref="AD68:AG68"/>
    <mergeCell ref="AR67:AR68"/>
    <mergeCell ref="AH68:AK68"/>
    <mergeCell ref="J67:J68"/>
    <mergeCell ref="K67:K68"/>
    <mergeCell ref="L67:L68"/>
    <mergeCell ref="M67:M68"/>
    <mergeCell ref="D69:F69"/>
    <mergeCell ref="D70:F70"/>
    <mergeCell ref="A67:C68"/>
    <mergeCell ref="D67:D68"/>
    <mergeCell ref="E67:E68"/>
    <mergeCell ref="F67:F68"/>
    <mergeCell ref="G67:G68"/>
    <mergeCell ref="H67:H68"/>
    <mergeCell ref="AL68:AQ68"/>
    <mergeCell ref="I67:I68"/>
    <mergeCell ref="AU65:AU66"/>
    <mergeCell ref="N66:Q66"/>
    <mergeCell ref="R66:U66"/>
    <mergeCell ref="V66:Y66"/>
    <mergeCell ref="Z66:AC66"/>
    <mergeCell ref="AD66:AG66"/>
    <mergeCell ref="AH66:AK66"/>
    <mergeCell ref="AL66:AQ66"/>
    <mergeCell ref="K65:K66"/>
    <mergeCell ref="L65:L66"/>
    <mergeCell ref="M65:M66"/>
    <mergeCell ref="AR65:AR66"/>
    <mergeCell ref="AS65:AS66"/>
    <mergeCell ref="AT65:AT66"/>
    <mergeCell ref="AT6:AT7"/>
    <mergeCell ref="AU6:AU7"/>
    <mergeCell ref="A65:C66"/>
    <mergeCell ref="D65:D66"/>
    <mergeCell ref="E65:E66"/>
    <mergeCell ref="F65:F66"/>
    <mergeCell ref="G65:G66"/>
    <mergeCell ref="H65:H66"/>
    <mergeCell ref="I65:I66"/>
    <mergeCell ref="J65:J66"/>
    <mergeCell ref="AN6:AN7"/>
    <mergeCell ref="AO6:AO7"/>
    <mergeCell ref="AP6:AP7"/>
    <mergeCell ref="AQ6:AQ7"/>
    <mergeCell ref="AR6:AR7"/>
    <mergeCell ref="AS6:AS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Urszula Pawlińska</cp:lastModifiedBy>
  <cp:lastPrinted>2017-03-08T13:30:44Z</cp:lastPrinted>
  <dcterms:created xsi:type="dcterms:W3CDTF">2000-08-09T08:42:37Z</dcterms:created>
  <dcterms:modified xsi:type="dcterms:W3CDTF">2017-03-24T11:13:23Z</dcterms:modified>
  <cp:category/>
  <cp:version/>
  <cp:contentType/>
  <cp:contentStatus/>
</cp:coreProperties>
</file>