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ielęgniarstwo plan_SS" sheetId="1" r:id="rId1"/>
  </sheets>
  <definedNames>
    <definedName name="_xlnm.Print_Area" localSheetId="0">'Pielęgniarstwo plan_SS'!$A$1:$BC$55</definedName>
    <definedName name="OLE_LINK1" localSheetId="0">'Pielęgniarstwo plan_SS'!#REF!</definedName>
  </definedNames>
  <calcPr fullCalcOnLoad="1"/>
</workbook>
</file>

<file path=xl/sharedStrings.xml><?xml version="1.0" encoding="utf-8"?>
<sst xmlns="http://schemas.openxmlformats.org/spreadsheetml/2006/main" count="196" uniqueCount="121">
  <si>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</si>
  <si>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</si>
  <si>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</si>
  <si>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</si>
  <si>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</si>
  <si>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</si>
  <si>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</si>
  <si>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</si>
  <si>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</si>
  <si>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</si>
  <si>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</si>
  <si>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</si>
  <si>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</si>
  <si>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</si>
  <si>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</si>
  <si>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</si>
  <si>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</si>
  <si>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</si>
  <si>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</si>
  <si>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</si>
  <si>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</si>
  <si>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</si>
  <si>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</si>
  <si>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</si>
  <si>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</si>
  <si>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</si>
  <si>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D.</t>
  </si>
  <si>
    <t>w</t>
  </si>
  <si>
    <t>zp</t>
  </si>
  <si>
    <t>sem V</t>
  </si>
  <si>
    <t>sem VI</t>
  </si>
  <si>
    <t>IV</t>
  </si>
  <si>
    <t>V</t>
  </si>
  <si>
    <t>VI</t>
  </si>
  <si>
    <t>Forma zaliczenia (Zo/E)</t>
  </si>
  <si>
    <t>* moduł, przedmiot lub forma zajęć do wyboru</t>
  </si>
  <si>
    <t>II rok</t>
  </si>
  <si>
    <t>Liczba godzin dydaktycznych</t>
  </si>
  <si>
    <t xml:space="preserve"> Rozkład godzin dydaktycznych</t>
  </si>
  <si>
    <t>bezpośredni udział</t>
  </si>
  <si>
    <t>zajęcia do wyboru</t>
  </si>
  <si>
    <t>wykłady (w)</t>
  </si>
  <si>
    <t>Liczba punktów ECTS</t>
  </si>
  <si>
    <t>semestry</t>
  </si>
  <si>
    <t>wskaźniki</t>
  </si>
  <si>
    <t>Ogółem</t>
  </si>
  <si>
    <t>Technologia informacyjna</t>
  </si>
  <si>
    <t>Genetyka</t>
  </si>
  <si>
    <t>E.</t>
  </si>
  <si>
    <t>Ilość egzaminów w semestrze</t>
  </si>
  <si>
    <t>ćw</t>
  </si>
  <si>
    <t>pz</t>
  </si>
  <si>
    <t>Anatomia</t>
  </si>
  <si>
    <t>Fizjologia</t>
  </si>
  <si>
    <t>Patologia</t>
  </si>
  <si>
    <t>Biochemia i biofizyka</t>
  </si>
  <si>
    <t>Mikrobiologia i parazytologia</t>
  </si>
  <si>
    <t>Farmakologia</t>
  </si>
  <si>
    <t>Radiologia</t>
  </si>
  <si>
    <t>MODUŁ - NAUKI  PODSTAWOWE</t>
  </si>
  <si>
    <t>MODUŁ - NAUKI SPOŁECZNE</t>
  </si>
  <si>
    <t>Język angielski</t>
  </si>
  <si>
    <t>Psychologia</t>
  </si>
  <si>
    <t>Socjologia</t>
  </si>
  <si>
    <t>Pedagogika</t>
  </si>
  <si>
    <t>Prawo</t>
  </si>
  <si>
    <t>Zdrowie publiczne</t>
  </si>
  <si>
    <t>MODUŁ- NAUKI W ZAKRESIE PODSTAW OPIEKI PIELĘGNIARSKIEJ</t>
  </si>
  <si>
    <t>Podstawy pielęgniarstwa</t>
  </si>
  <si>
    <t>Dietetyka</t>
  </si>
  <si>
    <t>Badanie fizykalne</t>
  </si>
  <si>
    <t>Badania naukowe w pielęgniarstwie</t>
  </si>
  <si>
    <t>MODUŁ- NAUKI W ZAKRESIE OPIEKI SPECJALISTYCZNEJ</t>
  </si>
  <si>
    <t>Choroby wewnętrzne i pielęgniarstwo internistyczne</t>
  </si>
  <si>
    <t>Chirurgia i pielęgniarstwo chirurgiczne</t>
  </si>
  <si>
    <t>Pediatria i pielęgniarstwo pediatryczne</t>
  </si>
  <si>
    <t>Psychiatria i pielęgniarstwo psychiatryczne</t>
  </si>
  <si>
    <t>Neurologia i pielęgniarstwo neurologiczne</t>
  </si>
  <si>
    <t>Geriatria i pielęgniarstwo geriatryczne</t>
  </si>
  <si>
    <t>Opieka paliatywna</t>
  </si>
  <si>
    <t>Podstawy ratownictwa medycznego</t>
  </si>
  <si>
    <t>sem</t>
  </si>
  <si>
    <t xml:space="preserve">MODUŁ- KSZTAŁCENIE OGÓLNE </t>
  </si>
  <si>
    <t xml:space="preserve">Suma </t>
  </si>
  <si>
    <t>Kontakt z nauczycielem, w tym: w, ćw, zp, s</t>
  </si>
  <si>
    <t>ćwiczenia (ćw)</t>
  </si>
  <si>
    <t>zajęcia praktyczne (zp)</t>
  </si>
  <si>
    <t>praktyki zawodowe (pz)</t>
  </si>
  <si>
    <t>seminarium (s)</t>
  </si>
  <si>
    <t>Kształcenie praktyczne  obejmujące: ćw, zp, pz, s</t>
  </si>
  <si>
    <t>Położnictwo, ginekologia i pielęgniarstwo położniczo-ginekologiczne</t>
  </si>
  <si>
    <t>Anestezjologia i pielęgniarstwo w zagrożeniu życia</t>
  </si>
  <si>
    <t>Rehabilitacja i pielęgnowanie niepełnosprawnych</t>
  </si>
  <si>
    <t xml:space="preserve">Seminarium dyplomowe wraz z przygotowaniem do egzaminu dyplomowego </t>
  </si>
  <si>
    <r>
      <t>Język migowy/Zakażenia szpitalne/Promocja zdrowia psychicznego</t>
    </r>
    <r>
      <rPr>
        <sz val="22"/>
        <color indexed="8"/>
        <rFont val="Czcionka tekstu podstawowego"/>
        <family val="0"/>
      </rPr>
      <t>*</t>
    </r>
  </si>
  <si>
    <t>sam</t>
  </si>
  <si>
    <t>samokształcenie          ( sam)</t>
  </si>
  <si>
    <t>Zajęcia metodyczne w zakresie rozliczania  praktyk zawodowych-4 godziny</t>
  </si>
  <si>
    <t>Podstawowa opieka zdrowotna</t>
  </si>
  <si>
    <t xml:space="preserve">Promocja zdrowia </t>
  </si>
  <si>
    <t>Filozofia i etyka zawodu pielęgniarki</t>
  </si>
  <si>
    <t>Plan studiów stacjonarnych I stopnia - Pielęgniarstwo cykl kształcenia 2017-2020</t>
  </si>
  <si>
    <t>zajęcia związane z praktycznym przygotowaniem zawodowym</t>
  </si>
  <si>
    <t>humanist.-społecz.</t>
  </si>
  <si>
    <t>Metody i techniki studiowania</t>
  </si>
  <si>
    <t>Zo/E2</t>
  </si>
  <si>
    <t>Zo/E5</t>
  </si>
  <si>
    <t>Zo/1</t>
  </si>
  <si>
    <t>Zo/2</t>
  </si>
  <si>
    <t>Zo/4</t>
  </si>
  <si>
    <t>Zal/1,2</t>
  </si>
  <si>
    <t>Zo/E1</t>
  </si>
  <si>
    <t>Zo/E3</t>
  </si>
  <si>
    <t>Zo/2,6</t>
  </si>
  <si>
    <t>Zo/1,2</t>
  </si>
  <si>
    <t>Zo/E4</t>
  </si>
  <si>
    <t>Zo/E6</t>
  </si>
  <si>
    <t>Zo/5,6</t>
  </si>
  <si>
    <t>Zo/5</t>
  </si>
  <si>
    <t>Zo/4,5,6</t>
  </si>
  <si>
    <t>Wychowanie fizyczne*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</si>
</sst>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28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sz val="22"/>
      <color indexed="8"/>
      <name val="Verdana"/>
      <family val="2"/>
    </font>
    <font>
      <sz val="22"/>
      <color indexed="8"/>
      <name val="Czcionka tekstu podstawowego"/>
      <family val="0"/>
    </font>
    <font>
      <b/>
      <sz val="32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" fontId="16" fillId="33" borderId="11" xfId="0" applyNumberFormat="1" applyFont="1" applyFill="1" applyBorder="1" applyAlignment="1" applyProtection="1">
      <alignment horizontal="center" vertical="center"/>
      <protection hidden="1"/>
    </xf>
    <xf numFmtId="0" fontId="16" fillId="33" borderId="11" xfId="0" applyNumberFormat="1" applyFont="1" applyFill="1" applyBorder="1" applyAlignment="1" applyProtection="1">
      <alignment horizontal="center" vertical="center"/>
      <protection hidden="1"/>
    </xf>
    <xf numFmtId="3" fontId="16" fillId="35" borderId="12" xfId="0" applyNumberFormat="1" applyFont="1" applyFill="1" applyBorder="1" applyAlignment="1" applyProtection="1">
      <alignment horizontal="center" vertical="center"/>
      <protection hidden="1"/>
    </xf>
    <xf numFmtId="3" fontId="17" fillId="12" borderId="12" xfId="0" applyNumberFormat="1" applyFont="1" applyFill="1" applyBorder="1" applyAlignment="1" applyProtection="1">
      <alignment horizontal="center" vertical="center"/>
      <protection hidden="1"/>
    </xf>
    <xf numFmtId="3" fontId="17" fillId="35" borderId="12" xfId="0" applyNumberFormat="1" applyFont="1" applyFill="1" applyBorder="1" applyAlignment="1" applyProtection="1">
      <alignment horizontal="center" vertical="center"/>
      <protection hidden="1"/>
    </xf>
    <xf numFmtId="3" fontId="17" fillId="12" borderId="12" xfId="0" applyNumberFormat="1" applyFont="1" applyFill="1" applyBorder="1" applyAlignment="1" applyProtection="1">
      <alignment horizontal="center" vertical="center"/>
      <protection/>
    </xf>
    <xf numFmtId="3" fontId="17" fillId="36" borderId="12" xfId="0" applyNumberFormat="1" applyFont="1" applyFill="1" applyBorder="1" applyAlignment="1" applyProtection="1">
      <alignment horizontal="center" vertical="center"/>
      <protection locked="0"/>
    </xf>
    <xf numFmtId="0" fontId="17" fillId="37" borderId="12" xfId="0" applyNumberFormat="1" applyFont="1" applyFill="1" applyBorder="1" applyAlignment="1" applyProtection="1">
      <alignment horizontal="center" vertical="center"/>
      <protection locked="0"/>
    </xf>
    <xf numFmtId="3" fontId="17" fillId="36" borderId="13" xfId="0" applyNumberFormat="1" applyFont="1" applyFill="1" applyBorder="1" applyAlignment="1" applyProtection="1">
      <alignment horizontal="center" vertical="center"/>
      <protection locked="0"/>
    </xf>
    <xf numFmtId="0" fontId="17" fillId="37" borderId="13" xfId="0" applyNumberFormat="1" applyFont="1" applyFill="1" applyBorder="1" applyAlignment="1" applyProtection="1">
      <alignment horizontal="center" vertical="center"/>
      <protection locked="0"/>
    </xf>
    <xf numFmtId="164" fontId="16" fillId="33" borderId="11" xfId="0" applyNumberFormat="1" applyFont="1" applyFill="1" applyBorder="1" applyAlignment="1" applyProtection="1">
      <alignment horizontal="center" vertical="center"/>
      <protection hidden="1"/>
    </xf>
    <xf numFmtId="3" fontId="17" fillId="12" borderId="13" xfId="0" applyNumberFormat="1" applyFont="1" applyFill="1" applyBorder="1" applyAlignment="1" applyProtection="1">
      <alignment horizontal="center" vertical="center"/>
      <protection hidden="1"/>
    </xf>
    <xf numFmtId="3" fontId="17" fillId="36" borderId="10" xfId="0" applyNumberFormat="1" applyFont="1" applyFill="1" applyBorder="1" applyAlignment="1" applyProtection="1">
      <alignment horizontal="center" vertical="center"/>
      <protection locked="0"/>
    </xf>
    <xf numFmtId="0" fontId="17" fillId="37" borderId="10" xfId="0" applyNumberFormat="1" applyFont="1" applyFill="1" applyBorder="1" applyAlignment="1" applyProtection="1">
      <alignment horizontal="center" vertical="center"/>
      <protection locked="0"/>
    </xf>
    <xf numFmtId="3" fontId="18" fillId="36" borderId="10" xfId="0" applyNumberFormat="1" applyFont="1" applyFill="1" applyBorder="1" applyAlignment="1" applyProtection="1">
      <alignment horizontal="center" vertical="center"/>
      <protection locked="0"/>
    </xf>
    <xf numFmtId="3" fontId="16" fillId="35" borderId="13" xfId="0" applyNumberFormat="1" applyFont="1" applyFill="1" applyBorder="1" applyAlignment="1" applyProtection="1">
      <alignment horizontal="center" vertical="center"/>
      <protection hidden="1"/>
    </xf>
    <xf numFmtId="3" fontId="18" fillId="36" borderId="13" xfId="0" applyNumberFormat="1" applyFont="1" applyFill="1" applyBorder="1" applyAlignment="1" applyProtection="1">
      <alignment horizontal="center" vertical="center"/>
      <protection locked="0"/>
    </xf>
    <xf numFmtId="3" fontId="17" fillId="12" borderId="14" xfId="0" applyNumberFormat="1" applyFont="1" applyFill="1" applyBorder="1" applyAlignment="1" applyProtection="1">
      <alignment horizontal="center" vertical="center"/>
      <protection hidden="1"/>
    </xf>
    <xf numFmtId="3" fontId="16" fillId="35" borderId="14" xfId="0" applyNumberFormat="1" applyFont="1" applyFill="1" applyBorder="1" applyAlignment="1" applyProtection="1">
      <alignment horizontal="center" vertical="center"/>
      <protection hidden="1"/>
    </xf>
    <xf numFmtId="3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17" fillId="37" borderId="14" xfId="0" applyNumberFormat="1" applyFont="1" applyFill="1" applyBorder="1" applyAlignment="1" applyProtection="1">
      <alignment horizontal="center" vertical="center"/>
      <protection locked="0"/>
    </xf>
    <xf numFmtId="3" fontId="16" fillId="35" borderId="16" xfId="0" applyNumberFormat="1" applyFont="1" applyFill="1" applyBorder="1" applyAlignment="1" applyProtection="1">
      <alignment horizontal="center" vertical="center"/>
      <protection hidden="1"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36" borderId="11" xfId="0" applyNumberFormat="1" applyFont="1" applyFill="1" applyBorder="1" applyAlignment="1" applyProtection="1">
      <alignment horizontal="center" vertical="center"/>
      <protection locked="0"/>
    </xf>
    <xf numFmtId="3" fontId="17" fillId="36" borderId="17" xfId="0" applyNumberFormat="1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left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16" fillId="33" borderId="11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justify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6" fillId="33" borderId="19" xfId="0" applyFont="1" applyFill="1" applyBorder="1" applyAlignment="1" applyProtection="1">
      <alignment horizontal="center" vertical="center"/>
      <protection locked="0"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16" fillId="33" borderId="21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0" fontId="16" fillId="33" borderId="23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15" fillId="33" borderId="25" xfId="0" applyFont="1" applyFill="1" applyBorder="1" applyAlignment="1" applyProtection="1">
      <alignment horizontal="center" vertical="center"/>
      <protection locked="0"/>
    </xf>
    <xf numFmtId="0" fontId="15" fillId="33" borderId="26" xfId="0" applyFont="1" applyFill="1" applyBorder="1" applyAlignment="1" applyProtection="1">
      <alignment horizontal="center" vertical="center"/>
      <protection locked="0"/>
    </xf>
    <xf numFmtId="0" fontId="15" fillId="33" borderId="27" xfId="0" applyFont="1" applyFill="1" applyBorder="1" applyAlignment="1" applyProtection="1">
      <alignment horizontal="center" vertical="center"/>
      <protection locked="0"/>
    </xf>
    <xf numFmtId="0" fontId="15" fillId="33" borderId="28" xfId="0" applyFont="1" applyFill="1" applyBorder="1" applyAlignment="1" applyProtection="1">
      <alignment horizontal="center" vertical="center"/>
      <protection locked="0"/>
    </xf>
    <xf numFmtId="0" fontId="15" fillId="33" borderId="29" xfId="0" applyFont="1" applyFill="1" applyBorder="1" applyAlignment="1" applyProtection="1">
      <alignment horizontal="center" vertical="center"/>
      <protection locked="0"/>
    </xf>
    <xf numFmtId="3" fontId="16" fillId="35" borderId="30" xfId="0" applyNumberFormat="1" applyFont="1" applyFill="1" applyBorder="1" applyAlignment="1" applyProtection="1">
      <alignment horizontal="center" vertical="center"/>
      <protection hidden="1"/>
    </xf>
    <xf numFmtId="0" fontId="16" fillId="35" borderId="30" xfId="0" applyNumberFormat="1" applyFont="1" applyFill="1" applyBorder="1" applyAlignment="1" applyProtection="1">
      <alignment horizontal="center" vertical="center"/>
      <protection hidden="1"/>
    </xf>
    <xf numFmtId="3" fontId="16" fillId="35" borderId="31" xfId="0" applyNumberFormat="1" applyFont="1" applyFill="1" applyBorder="1" applyAlignment="1" applyProtection="1">
      <alignment horizontal="center" vertical="center"/>
      <protection hidden="1"/>
    </xf>
    <xf numFmtId="3" fontId="16" fillId="35" borderId="32" xfId="0" applyNumberFormat="1" applyFont="1" applyFill="1" applyBorder="1" applyAlignment="1" applyProtection="1">
      <alignment horizontal="center" vertical="center"/>
      <protection hidden="1"/>
    </xf>
    <xf numFmtId="3" fontId="16" fillId="35" borderId="33" xfId="0" applyNumberFormat="1" applyFont="1" applyFill="1" applyBorder="1" applyAlignment="1" applyProtection="1">
      <alignment horizontal="center" vertical="center"/>
      <protection hidden="1"/>
    </xf>
    <xf numFmtId="3" fontId="16" fillId="38" borderId="16" xfId="0" applyNumberFormat="1" applyFont="1" applyFill="1" applyBorder="1" applyAlignment="1" applyProtection="1">
      <alignment horizontal="center" vertical="center"/>
      <protection hidden="1"/>
    </xf>
    <xf numFmtId="3" fontId="16" fillId="38" borderId="30" xfId="0" applyNumberFormat="1" applyFont="1" applyFill="1" applyBorder="1" applyAlignment="1" applyProtection="1">
      <alignment horizontal="center" vertical="center"/>
      <protection hidden="1"/>
    </xf>
    <xf numFmtId="3" fontId="16" fillId="35" borderId="16" xfId="0" applyNumberFormat="1" applyFont="1" applyFill="1" applyBorder="1" applyAlignment="1" applyProtection="1">
      <alignment horizontal="center" vertical="center"/>
      <protection hidden="1"/>
    </xf>
    <xf numFmtId="0" fontId="16" fillId="33" borderId="10" xfId="0" applyFont="1" applyFill="1" applyBorder="1" applyAlignment="1" applyProtection="1">
      <alignment horizontal="center" vertical="center" textRotation="90"/>
      <protection locked="0"/>
    </xf>
    <xf numFmtId="0" fontId="16" fillId="33" borderId="14" xfId="0" applyFont="1" applyFill="1" applyBorder="1" applyAlignment="1" applyProtection="1">
      <alignment horizontal="center" vertical="center" textRotation="90"/>
      <protection locked="0"/>
    </xf>
    <xf numFmtId="0" fontId="16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6" fillId="33" borderId="34" xfId="0" applyFont="1" applyFill="1" applyBorder="1" applyAlignment="1" applyProtection="1">
      <alignment horizontal="center" vertical="center" textRotation="90" wrapText="1"/>
      <protection locked="0"/>
    </xf>
    <xf numFmtId="0" fontId="16" fillId="33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3" borderId="13" xfId="0" applyFont="1" applyFill="1" applyBorder="1" applyAlignment="1" applyProtection="1">
      <alignment horizontal="center" vertical="center" textRotation="90" wrapText="1"/>
      <protection locked="0"/>
    </xf>
    <xf numFmtId="0" fontId="16" fillId="33" borderId="34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0" fillId="33" borderId="14" xfId="0" applyFont="1" applyFill="1" applyBorder="1" applyAlignment="1" applyProtection="1">
      <alignment horizontal="center" vertical="center" textRotation="90" wrapText="1"/>
      <protection locked="0"/>
    </xf>
    <xf numFmtId="3" fontId="17" fillId="36" borderId="17" xfId="0" applyNumberFormat="1" applyFont="1" applyFill="1" applyBorder="1" applyAlignment="1" applyProtection="1">
      <alignment horizontal="center" vertical="center"/>
      <protection hidden="1"/>
    </xf>
    <xf numFmtId="3" fontId="17" fillId="36" borderId="35" xfId="0" applyNumberFormat="1" applyFont="1" applyFill="1" applyBorder="1" applyAlignment="1" applyProtection="1">
      <alignment horizontal="center" vertical="center"/>
      <protection hidden="1"/>
    </xf>
    <xf numFmtId="3" fontId="17" fillId="36" borderId="15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7"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C93"/>
  <sheetViews>
    <sheetView tabSelected="1" zoomScale="30" zoomScaleNormal="30" zoomScaleSheetLayoutView="30" zoomScalePageLayoutView="0" workbookViewId="0" topLeftCell="A22">
      <selection activeCell="R28" sqref="R28"/>
    </sheetView>
  </sheetViews>
  <sheetFormatPr defaultColWidth="8.875" defaultRowHeight="12.75"/>
  <cols>
    <col min="1" max="1" width="10.25390625" style="21" customWidth="1"/>
    <col min="2" max="2" width="104.00390625" style="20" customWidth="1"/>
    <col min="3" max="3" width="19.125" style="27" customWidth="1"/>
    <col min="4" max="4" width="23.125" style="20" customWidth="1"/>
    <col min="5" max="5" width="20.375" style="20" customWidth="1"/>
    <col min="6" max="6" width="14.125" style="20" customWidth="1"/>
    <col min="7" max="7" width="19.625" style="20" customWidth="1"/>
    <col min="8" max="8" width="16.625" style="20" customWidth="1"/>
    <col min="9" max="9" width="17.875" style="20" customWidth="1"/>
    <col min="10" max="10" width="18.125" style="20" customWidth="1"/>
    <col min="11" max="11" width="10.75390625" style="20" customWidth="1"/>
    <col min="12" max="12" width="20.375" style="20" customWidth="1"/>
    <col min="13" max="45" width="13.75390625" style="24" customWidth="1"/>
    <col min="46" max="51" width="9.75390625" style="21" customWidth="1"/>
    <col min="52" max="52" width="21.00390625" style="28" customWidth="1"/>
    <col min="53" max="53" width="23.00390625" style="28" customWidth="1"/>
    <col min="54" max="54" width="18.125" style="28" customWidth="1"/>
    <col min="55" max="55" width="16.875" style="28" customWidth="1"/>
    <col min="56" max="16384" width="8.875" style="29" customWidth="1"/>
  </cols>
  <sheetData>
    <row r="1" spans="1:55" s="6" customFormat="1" ht="40.5" customHeight="1">
      <c r="A1" s="83" t="s">
        <v>101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4"/>
      <c r="AX1" s="4"/>
      <c r="AY1" s="4"/>
      <c r="AZ1" s="5"/>
      <c r="BA1" s="5"/>
      <c r="BB1" s="5"/>
      <c r="BC1" s="5"/>
    </row>
    <row r="2" spans="1:55" s="6" customFormat="1" ht="37.5" customHeight="1">
      <c r="A2" s="7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/>
      <c r="AU2" s="3"/>
      <c r="AV2" s="3"/>
      <c r="AW2" s="4"/>
      <c r="AX2" s="4"/>
      <c r="AY2" s="4"/>
      <c r="AZ2" s="5"/>
      <c r="BA2" s="5"/>
      <c r="BB2" s="5"/>
      <c r="BC2" s="5"/>
    </row>
    <row r="3" spans="1:55" s="6" customFormat="1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/>
      <c r="AU3" s="3"/>
      <c r="AV3" s="3"/>
      <c r="AW3" s="4"/>
      <c r="AX3" s="4"/>
      <c r="AY3" s="4"/>
      <c r="AZ3" s="5"/>
      <c r="BA3" s="5"/>
      <c r="BB3" s="5"/>
      <c r="BC3" s="5"/>
    </row>
    <row r="4" spans="1:55" s="8" customFormat="1" ht="44.25" customHeight="1">
      <c r="A4" s="82" t="s">
        <v>11</v>
      </c>
      <c r="B4" s="84" t="s">
        <v>12</v>
      </c>
      <c r="C4" s="111" t="s">
        <v>34</v>
      </c>
      <c r="D4" s="82" t="s">
        <v>37</v>
      </c>
      <c r="E4" s="82"/>
      <c r="F4" s="82"/>
      <c r="G4" s="82"/>
      <c r="H4" s="82"/>
      <c r="I4" s="82"/>
      <c r="J4" s="82"/>
      <c r="K4" s="82"/>
      <c r="L4" s="82"/>
      <c r="M4" s="82" t="s">
        <v>38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0"/>
      <c r="AT4" s="86" t="s">
        <v>42</v>
      </c>
      <c r="AU4" s="87"/>
      <c r="AV4" s="87"/>
      <c r="AW4" s="87"/>
      <c r="AX4" s="87"/>
      <c r="AY4" s="87"/>
      <c r="AZ4" s="87"/>
      <c r="BA4" s="87"/>
      <c r="BB4" s="87"/>
      <c r="BC4" s="87"/>
    </row>
    <row r="5" spans="1:55" s="8" customFormat="1" ht="53.25" customHeight="1">
      <c r="A5" s="82"/>
      <c r="B5" s="85"/>
      <c r="C5" s="111"/>
      <c r="D5" s="111" t="s">
        <v>45</v>
      </c>
      <c r="E5" s="108" t="s">
        <v>84</v>
      </c>
      <c r="F5" s="106" t="s">
        <v>41</v>
      </c>
      <c r="G5" s="113" t="s">
        <v>89</v>
      </c>
      <c r="H5" s="108" t="s">
        <v>85</v>
      </c>
      <c r="I5" s="108" t="s">
        <v>86</v>
      </c>
      <c r="J5" s="108" t="s">
        <v>87</v>
      </c>
      <c r="K5" s="108" t="s">
        <v>88</v>
      </c>
      <c r="L5" s="111" t="s">
        <v>96</v>
      </c>
      <c r="M5" s="82" t="s">
        <v>3</v>
      </c>
      <c r="N5" s="82"/>
      <c r="O5" s="82"/>
      <c r="P5" s="82"/>
      <c r="Q5" s="82"/>
      <c r="R5" s="82"/>
      <c r="S5" s="82"/>
      <c r="T5" s="82"/>
      <c r="U5" s="82"/>
      <c r="V5" s="82"/>
      <c r="W5" s="86" t="s">
        <v>36</v>
      </c>
      <c r="X5" s="87"/>
      <c r="Y5" s="87"/>
      <c r="Z5" s="87"/>
      <c r="AA5" s="87"/>
      <c r="AB5" s="87"/>
      <c r="AC5" s="87"/>
      <c r="AD5" s="87"/>
      <c r="AE5" s="87"/>
      <c r="AF5" s="87"/>
      <c r="AG5" s="88"/>
      <c r="AH5" s="86" t="s">
        <v>4</v>
      </c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8"/>
      <c r="AT5" s="86" t="s">
        <v>43</v>
      </c>
      <c r="AU5" s="87"/>
      <c r="AV5" s="87"/>
      <c r="AW5" s="87"/>
      <c r="AX5" s="87"/>
      <c r="AY5" s="87"/>
      <c r="AZ5" s="86" t="s">
        <v>44</v>
      </c>
      <c r="BA5" s="87"/>
      <c r="BB5" s="87"/>
      <c r="BC5" s="87"/>
    </row>
    <row r="6" spans="1:55" s="8" customFormat="1" ht="52.5" customHeight="1">
      <c r="A6" s="82"/>
      <c r="B6" s="85"/>
      <c r="C6" s="111"/>
      <c r="D6" s="111"/>
      <c r="E6" s="110"/>
      <c r="F6" s="107"/>
      <c r="G6" s="114"/>
      <c r="H6" s="110"/>
      <c r="I6" s="110"/>
      <c r="J6" s="110"/>
      <c r="K6" s="110"/>
      <c r="L6" s="111"/>
      <c r="M6" s="82" t="s">
        <v>14</v>
      </c>
      <c r="N6" s="82"/>
      <c r="O6" s="82"/>
      <c r="P6" s="82"/>
      <c r="Q6" s="82"/>
      <c r="R6" s="82" t="s">
        <v>15</v>
      </c>
      <c r="S6" s="82"/>
      <c r="T6" s="82"/>
      <c r="U6" s="82"/>
      <c r="V6" s="82"/>
      <c r="W6" s="82" t="s">
        <v>16</v>
      </c>
      <c r="X6" s="82"/>
      <c r="Y6" s="82"/>
      <c r="Z6" s="82"/>
      <c r="AA6" s="82"/>
      <c r="AB6" s="86" t="s">
        <v>17</v>
      </c>
      <c r="AC6" s="87"/>
      <c r="AD6" s="87"/>
      <c r="AE6" s="87"/>
      <c r="AF6" s="87"/>
      <c r="AG6" s="88"/>
      <c r="AH6" s="86" t="s">
        <v>29</v>
      </c>
      <c r="AI6" s="87"/>
      <c r="AJ6" s="87"/>
      <c r="AK6" s="87"/>
      <c r="AL6" s="87"/>
      <c r="AM6" s="88"/>
      <c r="AN6" s="89" t="s">
        <v>30</v>
      </c>
      <c r="AO6" s="90"/>
      <c r="AP6" s="90"/>
      <c r="AQ6" s="90"/>
      <c r="AR6" s="90"/>
      <c r="AS6" s="91"/>
      <c r="AT6" s="84" t="s">
        <v>0</v>
      </c>
      <c r="AU6" s="84" t="s">
        <v>1</v>
      </c>
      <c r="AV6" s="84" t="s">
        <v>2</v>
      </c>
      <c r="AW6" s="84" t="s">
        <v>31</v>
      </c>
      <c r="AX6" s="84" t="s">
        <v>32</v>
      </c>
      <c r="AY6" s="84" t="s">
        <v>33</v>
      </c>
      <c r="AZ6" s="106" t="s">
        <v>39</v>
      </c>
      <c r="BA6" s="108" t="s">
        <v>102</v>
      </c>
      <c r="BB6" s="106" t="s">
        <v>103</v>
      </c>
      <c r="BC6" s="106" t="s">
        <v>40</v>
      </c>
    </row>
    <row r="7" spans="1:55" s="8" customFormat="1" ht="199.5" customHeight="1" thickBot="1">
      <c r="A7" s="84"/>
      <c r="B7" s="112"/>
      <c r="C7" s="108"/>
      <c r="D7" s="108"/>
      <c r="E7" s="110"/>
      <c r="F7" s="107"/>
      <c r="G7" s="114"/>
      <c r="H7" s="110"/>
      <c r="I7" s="110"/>
      <c r="J7" s="110"/>
      <c r="K7" s="110"/>
      <c r="L7" s="108"/>
      <c r="M7" s="79" t="s">
        <v>27</v>
      </c>
      <c r="N7" s="81" t="s">
        <v>50</v>
      </c>
      <c r="O7" s="81" t="s">
        <v>28</v>
      </c>
      <c r="P7" s="81" t="s">
        <v>51</v>
      </c>
      <c r="Q7" s="81" t="s">
        <v>95</v>
      </c>
      <c r="R7" s="79" t="s">
        <v>27</v>
      </c>
      <c r="S7" s="79" t="s">
        <v>50</v>
      </c>
      <c r="T7" s="81" t="s">
        <v>28</v>
      </c>
      <c r="U7" s="81" t="s">
        <v>51</v>
      </c>
      <c r="V7" s="81" t="s">
        <v>95</v>
      </c>
      <c r="W7" s="79" t="s">
        <v>27</v>
      </c>
      <c r="X7" s="79" t="s">
        <v>50</v>
      </c>
      <c r="Y7" s="81" t="s">
        <v>28</v>
      </c>
      <c r="Z7" s="81" t="s">
        <v>51</v>
      </c>
      <c r="AA7" s="81" t="s">
        <v>95</v>
      </c>
      <c r="AB7" s="79" t="s">
        <v>27</v>
      </c>
      <c r="AC7" s="79" t="s">
        <v>50</v>
      </c>
      <c r="AD7" s="81" t="s">
        <v>28</v>
      </c>
      <c r="AE7" s="81" t="s">
        <v>51</v>
      </c>
      <c r="AF7" s="81" t="s">
        <v>95</v>
      </c>
      <c r="AG7" s="9" t="s">
        <v>81</v>
      </c>
      <c r="AH7" s="79" t="s">
        <v>27</v>
      </c>
      <c r="AI7" s="79" t="s">
        <v>50</v>
      </c>
      <c r="AJ7" s="81" t="s">
        <v>28</v>
      </c>
      <c r="AK7" s="81" t="s">
        <v>51</v>
      </c>
      <c r="AL7" s="81" t="s">
        <v>95</v>
      </c>
      <c r="AM7" s="9" t="s">
        <v>81</v>
      </c>
      <c r="AN7" s="79" t="s">
        <v>27</v>
      </c>
      <c r="AO7" s="79" t="s">
        <v>50</v>
      </c>
      <c r="AP7" s="81" t="s">
        <v>28</v>
      </c>
      <c r="AQ7" s="81" t="s">
        <v>51</v>
      </c>
      <c r="AR7" s="81" t="s">
        <v>95</v>
      </c>
      <c r="AS7" s="36" t="s">
        <v>81</v>
      </c>
      <c r="AT7" s="85"/>
      <c r="AU7" s="85"/>
      <c r="AV7" s="85"/>
      <c r="AW7" s="85"/>
      <c r="AX7" s="85"/>
      <c r="AY7" s="85"/>
      <c r="AZ7" s="107"/>
      <c r="BA7" s="109"/>
      <c r="BB7" s="107"/>
      <c r="BC7" s="107"/>
    </row>
    <row r="8" spans="1:55" s="11" customFormat="1" ht="54.75" customHeight="1" thickBot="1">
      <c r="A8" s="64" t="s">
        <v>13</v>
      </c>
      <c r="B8" s="65" t="s">
        <v>59</v>
      </c>
      <c r="C8" s="34"/>
      <c r="D8" s="38">
        <f>SUM(D9:D16)</f>
        <v>480</v>
      </c>
      <c r="E8" s="38">
        <f>SUM(E9:E16)</f>
        <v>385</v>
      </c>
      <c r="F8" s="38">
        <f>SUM(F9:F16)</f>
        <v>270</v>
      </c>
      <c r="G8" s="38">
        <f>SUM(G9:G16)</f>
        <v>115</v>
      </c>
      <c r="H8" s="38">
        <f>SUM(H9:H16)</f>
        <v>115</v>
      </c>
      <c r="I8" s="38">
        <f>SUM(I9:I16)</f>
        <v>0</v>
      </c>
      <c r="J8" s="38">
        <f>SUM(J9:J16)</f>
        <v>0</v>
      </c>
      <c r="K8" s="38">
        <f>SUM(K9:K16)</f>
        <v>0</v>
      </c>
      <c r="L8" s="38">
        <f>SUM(L9:L16)</f>
        <v>95</v>
      </c>
      <c r="M8" s="38">
        <f>SUM(M9:M16)</f>
        <v>115</v>
      </c>
      <c r="N8" s="38">
        <f>SUM(N9:N16)</f>
        <v>60</v>
      </c>
      <c r="O8" s="38">
        <f>SUM(O9:O16)</f>
        <v>0</v>
      </c>
      <c r="P8" s="38">
        <f>SUM(P9:P16)</f>
        <v>0</v>
      </c>
      <c r="Q8" s="38">
        <f>SUM(Q9:Q16)</f>
        <v>45</v>
      </c>
      <c r="R8" s="38">
        <f>SUM(R9:R16)</f>
        <v>135</v>
      </c>
      <c r="S8" s="38">
        <f>SUM(S9:S16)</f>
        <v>55</v>
      </c>
      <c r="T8" s="38">
        <f>SUM(T9:T16)</f>
        <v>0</v>
      </c>
      <c r="U8" s="38">
        <f>SUM(U9:U16)</f>
        <v>0</v>
      </c>
      <c r="V8" s="38">
        <f>SUM(V9:V16)</f>
        <v>45</v>
      </c>
      <c r="W8" s="38">
        <f>SUM(W9:W16)</f>
        <v>0</v>
      </c>
      <c r="X8" s="38">
        <f>SUM(X9:X16)</f>
        <v>0</v>
      </c>
      <c r="Y8" s="38">
        <f>SUM(Y9:Y16)</f>
        <v>0</v>
      </c>
      <c r="Z8" s="38">
        <f>SUM(Z9:Z16)</f>
        <v>0</v>
      </c>
      <c r="AA8" s="38">
        <f>SUM(AA9:AA16)</f>
        <v>0</v>
      </c>
      <c r="AB8" s="38">
        <f>SUM(AB9:AB16)</f>
        <v>20</v>
      </c>
      <c r="AC8" s="38">
        <f>SUM(AC9:AC16)</f>
        <v>0</v>
      </c>
      <c r="AD8" s="38">
        <f>SUM(AD9:AD16)</f>
        <v>0</v>
      </c>
      <c r="AE8" s="38">
        <f>SUM(AE9:AE16)</f>
        <v>0</v>
      </c>
      <c r="AF8" s="38">
        <f>SUM(AF9:AF16)</f>
        <v>5</v>
      </c>
      <c r="AG8" s="38">
        <f>SUM(AG9:AG16)</f>
        <v>0</v>
      </c>
      <c r="AH8" s="38">
        <f>SUM(AH9:AH16)</f>
        <v>0</v>
      </c>
      <c r="AI8" s="38">
        <f>SUM(AI9:AI16)</f>
        <v>0</v>
      </c>
      <c r="AJ8" s="38">
        <f>SUM(AJ9:AJ16)</f>
        <v>0</v>
      </c>
      <c r="AK8" s="38">
        <f>SUM(AK9:AK16)</f>
        <v>0</v>
      </c>
      <c r="AL8" s="38">
        <f>SUM(AL9:AL16)</f>
        <v>0</v>
      </c>
      <c r="AM8" s="38">
        <f>SUM(AM9:AM16)</f>
        <v>0</v>
      </c>
      <c r="AN8" s="38">
        <f>SUM(AN9:AN16)</f>
        <v>0</v>
      </c>
      <c r="AO8" s="38">
        <f>SUM(AO9:AO16)</f>
        <v>0</v>
      </c>
      <c r="AP8" s="38">
        <f>SUM(AP9:AP16)</f>
        <v>0</v>
      </c>
      <c r="AQ8" s="38">
        <f>SUM(AQ9:AQ16)</f>
        <v>0</v>
      </c>
      <c r="AR8" s="38">
        <f>SUM(AR9:AR16)</f>
        <v>0</v>
      </c>
      <c r="AS8" s="38">
        <f>SUM(AS9:AS16)</f>
        <v>0</v>
      </c>
      <c r="AT8" s="38">
        <f>SUM(AT9:AT16)</f>
        <v>6</v>
      </c>
      <c r="AU8" s="38">
        <f>SUM(AU9:AU16)</f>
        <v>9</v>
      </c>
      <c r="AV8" s="38">
        <f>SUM(AV9:AV16)</f>
        <v>0</v>
      </c>
      <c r="AW8" s="38">
        <f>SUM(AW9:AW16)</f>
        <v>1</v>
      </c>
      <c r="AX8" s="38">
        <f>SUM(AX9:AX16)</f>
        <v>0</v>
      </c>
      <c r="AY8" s="38">
        <f>SUM(AY9:AY16)</f>
        <v>0</v>
      </c>
      <c r="AZ8" s="39">
        <f>SUM(AZ9:AZ16)</f>
        <v>15.400000000000002</v>
      </c>
      <c r="BA8" s="39">
        <f>SUM(BA9:BA16)</f>
        <v>0</v>
      </c>
      <c r="BB8" s="39">
        <f>SUM(BB9:BB16)</f>
        <v>0</v>
      </c>
      <c r="BC8" s="39">
        <f>SUM(BC9:BC16)</f>
        <v>0</v>
      </c>
    </row>
    <row r="9" spans="1:55" s="8" customFormat="1" ht="45" customHeight="1">
      <c r="A9" s="66" t="s">
        <v>10</v>
      </c>
      <c r="B9" s="67" t="s">
        <v>52</v>
      </c>
      <c r="C9" s="12" t="s">
        <v>105</v>
      </c>
      <c r="D9" s="40">
        <f>SUM(E9,J9,L9)</f>
        <v>80</v>
      </c>
      <c r="E9" s="40">
        <f aca="true" t="shared" si="0" ref="E9:E15">SUM(F9,H9,I9,K9)</f>
        <v>65</v>
      </c>
      <c r="F9" s="41">
        <f>SUM(M9,R9,W9,AB9,AH9,AN9)</f>
        <v>35</v>
      </c>
      <c r="G9" s="42">
        <f aca="true" t="shared" si="1" ref="G9:G15">SUM(H9,I9,J9,K9)</f>
        <v>30</v>
      </c>
      <c r="H9" s="43">
        <f>SUM(N9,S9,X9,AC9,AI9,AO9)</f>
        <v>30</v>
      </c>
      <c r="I9" s="43">
        <f>SUM(O9,T9,Y9,AD9,AJ9,AP9)</f>
        <v>0</v>
      </c>
      <c r="J9" s="43">
        <f>SUM(P9,U9,Z9,AE9,AK9,AQ9)</f>
        <v>0</v>
      </c>
      <c r="K9" s="43">
        <f>SUM(AG9,AM9,AS9)</f>
        <v>0</v>
      </c>
      <c r="L9" s="40">
        <f aca="true" t="shared" si="2" ref="L9:L15">SUM(Q9,V9,AA9,AF9,AL9,AR9)</f>
        <v>15</v>
      </c>
      <c r="M9" s="44">
        <v>15</v>
      </c>
      <c r="N9" s="44">
        <v>15</v>
      </c>
      <c r="O9" s="44"/>
      <c r="P9" s="44"/>
      <c r="Q9" s="44">
        <v>5</v>
      </c>
      <c r="R9" s="44">
        <v>20</v>
      </c>
      <c r="S9" s="44">
        <v>15</v>
      </c>
      <c r="T9" s="44"/>
      <c r="U9" s="44"/>
      <c r="V9" s="44">
        <v>10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5">
        <v>1</v>
      </c>
      <c r="AU9" s="45">
        <v>2</v>
      </c>
      <c r="AV9" s="45"/>
      <c r="AW9" s="45"/>
      <c r="AX9" s="45"/>
      <c r="AY9" s="45"/>
      <c r="AZ9" s="46">
        <f aca="true" t="shared" si="3" ref="AZ9:AZ15">E9/25</f>
        <v>2.6</v>
      </c>
      <c r="BA9" s="46"/>
      <c r="BB9" s="46"/>
      <c r="BC9" s="46"/>
    </row>
    <row r="10" spans="1:55" s="8" customFormat="1" ht="45" customHeight="1">
      <c r="A10" s="66" t="s">
        <v>9</v>
      </c>
      <c r="B10" s="67" t="s">
        <v>53</v>
      </c>
      <c r="C10" s="12" t="s">
        <v>105</v>
      </c>
      <c r="D10" s="40">
        <f aca="true" t="shared" si="4" ref="D10:D15">SUM(E10,J10,L10)</f>
        <v>80</v>
      </c>
      <c r="E10" s="40">
        <f t="shared" si="0"/>
        <v>65</v>
      </c>
      <c r="F10" s="41">
        <f aca="true" t="shared" si="5" ref="F10:F15">SUM(M10,R10,W10,AB10,AH10,AN10)</f>
        <v>35</v>
      </c>
      <c r="G10" s="42">
        <f t="shared" si="1"/>
        <v>30</v>
      </c>
      <c r="H10" s="43">
        <f aca="true" t="shared" si="6" ref="H10:H15">SUM(N10,S10,X10,AC10,AI10,AO10)</f>
        <v>30</v>
      </c>
      <c r="I10" s="43">
        <f aca="true" t="shared" si="7" ref="I10:I15">SUM(O10,T10,Y10,AD10,AJ10,AP10)</f>
        <v>0</v>
      </c>
      <c r="J10" s="43">
        <f aca="true" t="shared" si="8" ref="J10:J15">SUM(P10,U10,Z10,AE10,AK10,AQ10)</f>
        <v>0</v>
      </c>
      <c r="K10" s="43">
        <f aca="true" t="shared" si="9" ref="K10:K15">SUM(AG10,AM10,AS10)</f>
        <v>0</v>
      </c>
      <c r="L10" s="40">
        <f t="shared" si="2"/>
        <v>15</v>
      </c>
      <c r="M10" s="44">
        <v>15</v>
      </c>
      <c r="N10" s="44">
        <v>15</v>
      </c>
      <c r="O10" s="44"/>
      <c r="P10" s="44"/>
      <c r="Q10" s="44">
        <v>5</v>
      </c>
      <c r="R10" s="44">
        <v>20</v>
      </c>
      <c r="S10" s="44">
        <v>15</v>
      </c>
      <c r="T10" s="44"/>
      <c r="U10" s="44"/>
      <c r="V10" s="44">
        <v>10</v>
      </c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5">
        <v>1</v>
      </c>
      <c r="AU10" s="45">
        <v>2</v>
      </c>
      <c r="AV10" s="45"/>
      <c r="AW10" s="45"/>
      <c r="AX10" s="45"/>
      <c r="AY10" s="45"/>
      <c r="AZ10" s="46">
        <f t="shared" si="3"/>
        <v>2.6</v>
      </c>
      <c r="BA10" s="46"/>
      <c r="BB10" s="46"/>
      <c r="BC10" s="46"/>
    </row>
    <row r="11" spans="1:55" s="8" customFormat="1" ht="45" customHeight="1">
      <c r="A11" s="66" t="s">
        <v>8</v>
      </c>
      <c r="B11" s="67" t="s">
        <v>54</v>
      </c>
      <c r="C11" s="12" t="s">
        <v>105</v>
      </c>
      <c r="D11" s="40">
        <f t="shared" si="4"/>
        <v>60</v>
      </c>
      <c r="E11" s="40">
        <f t="shared" si="0"/>
        <v>50</v>
      </c>
      <c r="F11" s="41">
        <f t="shared" si="5"/>
        <v>25</v>
      </c>
      <c r="G11" s="42">
        <f t="shared" si="1"/>
        <v>25</v>
      </c>
      <c r="H11" s="43">
        <f t="shared" si="6"/>
        <v>25</v>
      </c>
      <c r="I11" s="43">
        <f t="shared" si="7"/>
        <v>0</v>
      </c>
      <c r="J11" s="43">
        <f t="shared" si="8"/>
        <v>0</v>
      </c>
      <c r="K11" s="43">
        <f t="shared" si="9"/>
        <v>0</v>
      </c>
      <c r="L11" s="40">
        <f t="shared" si="2"/>
        <v>10</v>
      </c>
      <c r="M11" s="44"/>
      <c r="N11" s="44"/>
      <c r="O11" s="44"/>
      <c r="P11" s="44"/>
      <c r="Q11" s="44"/>
      <c r="R11" s="44">
        <v>25</v>
      </c>
      <c r="S11" s="44">
        <v>25</v>
      </c>
      <c r="T11" s="44"/>
      <c r="U11" s="44"/>
      <c r="V11" s="44">
        <v>10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5"/>
      <c r="AU11" s="45">
        <v>2</v>
      </c>
      <c r="AV11" s="45"/>
      <c r="AW11" s="45"/>
      <c r="AX11" s="45"/>
      <c r="AY11" s="45"/>
      <c r="AZ11" s="46">
        <f t="shared" si="3"/>
        <v>2</v>
      </c>
      <c r="BA11" s="46"/>
      <c r="BB11" s="46"/>
      <c r="BC11" s="46"/>
    </row>
    <row r="12" spans="1:55" s="8" customFormat="1" ht="45" customHeight="1">
      <c r="A12" s="66" t="s">
        <v>7</v>
      </c>
      <c r="B12" s="67" t="s">
        <v>47</v>
      </c>
      <c r="C12" s="12" t="s">
        <v>107</v>
      </c>
      <c r="D12" s="40">
        <f t="shared" si="4"/>
        <v>45</v>
      </c>
      <c r="E12" s="40">
        <f t="shared" si="0"/>
        <v>30</v>
      </c>
      <c r="F12" s="41">
        <f t="shared" si="5"/>
        <v>30</v>
      </c>
      <c r="G12" s="42">
        <f t="shared" si="1"/>
        <v>0</v>
      </c>
      <c r="H12" s="43">
        <f t="shared" si="6"/>
        <v>0</v>
      </c>
      <c r="I12" s="43">
        <f t="shared" si="7"/>
        <v>0</v>
      </c>
      <c r="J12" s="43">
        <f t="shared" si="8"/>
        <v>0</v>
      </c>
      <c r="K12" s="43">
        <f t="shared" si="9"/>
        <v>0</v>
      </c>
      <c r="L12" s="40">
        <f t="shared" si="2"/>
        <v>15</v>
      </c>
      <c r="M12" s="44">
        <v>30</v>
      </c>
      <c r="N12" s="44"/>
      <c r="O12" s="44"/>
      <c r="P12" s="44"/>
      <c r="Q12" s="44">
        <v>15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5">
        <v>1</v>
      </c>
      <c r="AU12" s="45"/>
      <c r="AV12" s="45"/>
      <c r="AW12" s="45"/>
      <c r="AX12" s="45"/>
      <c r="AY12" s="45"/>
      <c r="AZ12" s="46">
        <f t="shared" si="3"/>
        <v>1.2</v>
      </c>
      <c r="BA12" s="46"/>
      <c r="BB12" s="46"/>
      <c r="BC12" s="46"/>
    </row>
    <row r="13" spans="1:55" s="8" customFormat="1" ht="45" customHeight="1">
      <c r="A13" s="66" t="s">
        <v>6</v>
      </c>
      <c r="B13" s="67" t="s">
        <v>55</v>
      </c>
      <c r="C13" s="12" t="s">
        <v>114</v>
      </c>
      <c r="D13" s="40">
        <f t="shared" si="4"/>
        <v>60</v>
      </c>
      <c r="E13" s="40">
        <f t="shared" si="0"/>
        <v>50</v>
      </c>
      <c r="F13" s="41">
        <f t="shared" si="5"/>
        <v>50</v>
      </c>
      <c r="G13" s="42">
        <f t="shared" si="1"/>
        <v>0</v>
      </c>
      <c r="H13" s="43">
        <f t="shared" si="6"/>
        <v>0</v>
      </c>
      <c r="I13" s="43">
        <f t="shared" si="7"/>
        <v>0</v>
      </c>
      <c r="J13" s="43">
        <f t="shared" si="8"/>
        <v>0</v>
      </c>
      <c r="K13" s="43">
        <f t="shared" si="9"/>
        <v>0</v>
      </c>
      <c r="L13" s="40">
        <f t="shared" si="2"/>
        <v>10</v>
      </c>
      <c r="M13" s="44">
        <v>25</v>
      </c>
      <c r="N13" s="44"/>
      <c r="O13" s="44"/>
      <c r="P13" s="44"/>
      <c r="Q13" s="44">
        <v>5</v>
      </c>
      <c r="R13" s="44">
        <v>25</v>
      </c>
      <c r="S13" s="44"/>
      <c r="T13" s="44"/>
      <c r="U13" s="44"/>
      <c r="V13" s="44">
        <v>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5">
        <v>1</v>
      </c>
      <c r="AU13" s="45">
        <v>1</v>
      </c>
      <c r="AV13" s="45"/>
      <c r="AW13" s="45"/>
      <c r="AX13" s="45"/>
      <c r="AY13" s="45"/>
      <c r="AZ13" s="46">
        <f t="shared" si="3"/>
        <v>2</v>
      </c>
      <c r="BA13" s="46"/>
      <c r="BB13" s="46"/>
      <c r="BC13" s="46"/>
    </row>
    <row r="14" spans="1:55" s="8" customFormat="1" ht="45" customHeight="1">
      <c r="A14" s="66" t="s">
        <v>5</v>
      </c>
      <c r="B14" s="67" t="s">
        <v>56</v>
      </c>
      <c r="C14" s="12" t="s">
        <v>107</v>
      </c>
      <c r="D14" s="40">
        <f t="shared" si="4"/>
        <v>75</v>
      </c>
      <c r="E14" s="40">
        <f t="shared" si="0"/>
        <v>60</v>
      </c>
      <c r="F14" s="41">
        <f t="shared" si="5"/>
        <v>30</v>
      </c>
      <c r="G14" s="42">
        <f t="shared" si="1"/>
        <v>30</v>
      </c>
      <c r="H14" s="43">
        <f t="shared" si="6"/>
        <v>30</v>
      </c>
      <c r="I14" s="43">
        <f t="shared" si="7"/>
        <v>0</v>
      </c>
      <c r="J14" s="43">
        <f t="shared" si="8"/>
        <v>0</v>
      </c>
      <c r="K14" s="43">
        <f t="shared" si="9"/>
        <v>0</v>
      </c>
      <c r="L14" s="40">
        <f t="shared" si="2"/>
        <v>15</v>
      </c>
      <c r="M14" s="44">
        <v>30</v>
      </c>
      <c r="N14" s="44">
        <v>30</v>
      </c>
      <c r="O14" s="44"/>
      <c r="P14" s="44"/>
      <c r="Q14" s="44">
        <v>15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5">
        <v>2</v>
      </c>
      <c r="AU14" s="45"/>
      <c r="AV14" s="45"/>
      <c r="AW14" s="45"/>
      <c r="AX14" s="45"/>
      <c r="AY14" s="45"/>
      <c r="AZ14" s="46">
        <f t="shared" si="3"/>
        <v>2.4</v>
      </c>
      <c r="BA14" s="46"/>
      <c r="BB14" s="46"/>
      <c r="BC14" s="46"/>
    </row>
    <row r="15" spans="1:55" s="8" customFormat="1" ht="45" customHeight="1">
      <c r="A15" s="66" t="s">
        <v>20</v>
      </c>
      <c r="B15" s="67" t="s">
        <v>57</v>
      </c>
      <c r="C15" s="12" t="s">
        <v>105</v>
      </c>
      <c r="D15" s="40">
        <f t="shared" si="4"/>
        <v>55</v>
      </c>
      <c r="E15" s="40">
        <f t="shared" si="0"/>
        <v>45</v>
      </c>
      <c r="F15" s="41">
        <f t="shared" si="5"/>
        <v>45</v>
      </c>
      <c r="G15" s="42">
        <f t="shared" si="1"/>
        <v>0</v>
      </c>
      <c r="H15" s="43">
        <f t="shared" si="6"/>
        <v>0</v>
      </c>
      <c r="I15" s="43">
        <f t="shared" si="7"/>
        <v>0</v>
      </c>
      <c r="J15" s="43">
        <f t="shared" si="8"/>
        <v>0</v>
      </c>
      <c r="K15" s="43">
        <f t="shared" si="9"/>
        <v>0</v>
      </c>
      <c r="L15" s="40">
        <f t="shared" si="2"/>
        <v>10</v>
      </c>
      <c r="M15" s="44"/>
      <c r="N15" s="44"/>
      <c r="O15" s="44"/>
      <c r="P15" s="44"/>
      <c r="Q15" s="44"/>
      <c r="R15" s="44">
        <v>45</v>
      </c>
      <c r="S15" s="44"/>
      <c r="T15" s="44"/>
      <c r="U15" s="44"/>
      <c r="V15" s="44">
        <v>10</v>
      </c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5"/>
      <c r="AU15" s="45">
        <v>2</v>
      </c>
      <c r="AV15" s="45"/>
      <c r="AW15" s="45"/>
      <c r="AX15" s="45"/>
      <c r="AY15" s="45"/>
      <c r="AZ15" s="46">
        <f t="shared" si="3"/>
        <v>1.8</v>
      </c>
      <c r="BA15" s="46"/>
      <c r="BB15" s="46"/>
      <c r="BC15" s="46"/>
    </row>
    <row r="16" spans="1:55" s="8" customFormat="1" ht="45" customHeight="1" thickBot="1">
      <c r="A16" s="66" t="s">
        <v>21</v>
      </c>
      <c r="B16" s="67" t="s">
        <v>58</v>
      </c>
      <c r="C16" s="12" t="s">
        <v>109</v>
      </c>
      <c r="D16" s="40">
        <f>SUM(E16,J16,L16)</f>
        <v>25</v>
      </c>
      <c r="E16" s="40">
        <f>SUM(F16,H16,I16,K16)</f>
        <v>20</v>
      </c>
      <c r="F16" s="41">
        <f>SUM(M16,R16,W16,AB16,AH16,AN16)</f>
        <v>20</v>
      </c>
      <c r="G16" s="42">
        <f>SUM(H16,I16,J16,K16)</f>
        <v>0</v>
      </c>
      <c r="H16" s="43">
        <f>SUM(N16,S16,X16,AC16,AI16,AO16)</f>
        <v>0</v>
      </c>
      <c r="I16" s="43">
        <f>SUM(O16,T16,Y16,AD16,AJ16,AP16)</f>
        <v>0</v>
      </c>
      <c r="J16" s="43">
        <f>SUM(P16,U16,Z16,AE16,AK16,AQ16)</f>
        <v>0</v>
      </c>
      <c r="K16" s="43">
        <f>SUM(AG16,AM16,AS16)</f>
        <v>0</v>
      </c>
      <c r="L16" s="40">
        <f>SUM(Q16,V16,AA16,AF16,AL16,AR16)</f>
        <v>5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>
        <v>20</v>
      </c>
      <c r="AC16" s="44"/>
      <c r="AD16" s="44"/>
      <c r="AE16" s="44"/>
      <c r="AF16" s="44">
        <v>5</v>
      </c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5"/>
      <c r="AU16" s="45"/>
      <c r="AV16" s="45"/>
      <c r="AW16" s="45">
        <v>1</v>
      </c>
      <c r="AX16" s="45"/>
      <c r="AY16" s="45"/>
      <c r="AZ16" s="46">
        <f>E16/25</f>
        <v>0.8</v>
      </c>
      <c r="BA16" s="46"/>
      <c r="BB16" s="46"/>
      <c r="BC16" s="46"/>
    </row>
    <row r="17" spans="1:55" s="11" customFormat="1" ht="54.75" customHeight="1" thickBot="1">
      <c r="A17" s="64" t="s">
        <v>18</v>
      </c>
      <c r="B17" s="65" t="s">
        <v>60</v>
      </c>
      <c r="C17" s="34"/>
      <c r="D17" s="38">
        <f aca="true" t="shared" si="10" ref="D17:AS17">SUM(D18:D24)</f>
        <v>480</v>
      </c>
      <c r="E17" s="38">
        <f t="shared" si="10"/>
        <v>405</v>
      </c>
      <c r="F17" s="38">
        <f t="shared" si="10"/>
        <v>165</v>
      </c>
      <c r="G17" s="38">
        <f t="shared" si="10"/>
        <v>240</v>
      </c>
      <c r="H17" s="38">
        <f t="shared" si="10"/>
        <v>240</v>
      </c>
      <c r="I17" s="38">
        <f t="shared" si="10"/>
        <v>0</v>
      </c>
      <c r="J17" s="38">
        <f t="shared" si="10"/>
        <v>0</v>
      </c>
      <c r="K17" s="38">
        <f t="shared" si="10"/>
        <v>0</v>
      </c>
      <c r="L17" s="38">
        <f t="shared" si="10"/>
        <v>75</v>
      </c>
      <c r="M17" s="38">
        <f t="shared" si="10"/>
        <v>105</v>
      </c>
      <c r="N17" s="38">
        <f t="shared" si="10"/>
        <v>105</v>
      </c>
      <c r="O17" s="38">
        <f t="shared" si="10"/>
        <v>0</v>
      </c>
      <c r="P17" s="38">
        <f t="shared" si="10"/>
        <v>0</v>
      </c>
      <c r="Q17" s="38">
        <f t="shared" si="10"/>
        <v>56</v>
      </c>
      <c r="R17" s="38">
        <f t="shared" si="10"/>
        <v>60</v>
      </c>
      <c r="S17" s="38">
        <f t="shared" si="10"/>
        <v>75</v>
      </c>
      <c r="T17" s="38">
        <f t="shared" si="10"/>
        <v>0</v>
      </c>
      <c r="U17" s="38">
        <f t="shared" si="10"/>
        <v>0</v>
      </c>
      <c r="V17" s="38">
        <f t="shared" si="10"/>
        <v>19</v>
      </c>
      <c r="W17" s="38">
        <f t="shared" si="10"/>
        <v>0</v>
      </c>
      <c r="X17" s="38">
        <f t="shared" si="10"/>
        <v>60</v>
      </c>
      <c r="Y17" s="38">
        <f t="shared" si="10"/>
        <v>0</v>
      </c>
      <c r="Z17" s="38">
        <f t="shared" si="10"/>
        <v>0</v>
      </c>
      <c r="AA17" s="38">
        <f t="shared" si="10"/>
        <v>0</v>
      </c>
      <c r="AB17" s="38">
        <f t="shared" si="10"/>
        <v>0</v>
      </c>
      <c r="AC17" s="38">
        <f t="shared" si="10"/>
        <v>0</v>
      </c>
      <c r="AD17" s="38">
        <f t="shared" si="10"/>
        <v>0</v>
      </c>
      <c r="AE17" s="38">
        <f t="shared" si="10"/>
        <v>0</v>
      </c>
      <c r="AF17" s="38">
        <f t="shared" si="10"/>
        <v>0</v>
      </c>
      <c r="AG17" s="38">
        <f t="shared" si="10"/>
        <v>0</v>
      </c>
      <c r="AH17" s="38">
        <f t="shared" si="10"/>
        <v>0</v>
      </c>
      <c r="AI17" s="38">
        <f t="shared" si="10"/>
        <v>0</v>
      </c>
      <c r="AJ17" s="38">
        <f t="shared" si="10"/>
        <v>0</v>
      </c>
      <c r="AK17" s="38">
        <f t="shared" si="10"/>
        <v>0</v>
      </c>
      <c r="AL17" s="38">
        <f t="shared" si="10"/>
        <v>0</v>
      </c>
      <c r="AM17" s="38">
        <f t="shared" si="10"/>
        <v>0</v>
      </c>
      <c r="AN17" s="38">
        <f t="shared" si="10"/>
        <v>0</v>
      </c>
      <c r="AO17" s="38">
        <f t="shared" si="10"/>
        <v>0</v>
      </c>
      <c r="AP17" s="38">
        <f t="shared" si="10"/>
        <v>0</v>
      </c>
      <c r="AQ17" s="38">
        <f t="shared" si="10"/>
        <v>0</v>
      </c>
      <c r="AR17" s="38">
        <f t="shared" si="10"/>
        <v>0</v>
      </c>
      <c r="AS17" s="38">
        <f t="shared" si="10"/>
        <v>0</v>
      </c>
      <c r="AT17" s="39">
        <f aca="true" t="shared" si="11" ref="AT17:BC17">SUM(AT18:AT24)</f>
        <v>9</v>
      </c>
      <c r="AU17" s="39">
        <f t="shared" si="11"/>
        <v>5</v>
      </c>
      <c r="AV17" s="39">
        <f t="shared" si="11"/>
        <v>2</v>
      </c>
      <c r="AW17" s="39">
        <f t="shared" si="11"/>
        <v>0</v>
      </c>
      <c r="AX17" s="39">
        <f t="shared" si="11"/>
        <v>0</v>
      </c>
      <c r="AY17" s="39">
        <f t="shared" si="11"/>
        <v>0</v>
      </c>
      <c r="AZ17" s="39">
        <f t="shared" si="11"/>
        <v>16.2</v>
      </c>
      <c r="BA17" s="39">
        <f t="shared" si="11"/>
        <v>0</v>
      </c>
      <c r="BB17" s="38">
        <f>SUM(BB18:BB24)</f>
        <v>0</v>
      </c>
      <c r="BC17" s="39">
        <f t="shared" si="11"/>
        <v>0</v>
      </c>
    </row>
    <row r="18" spans="1:55" s="8" customFormat="1" ht="45" customHeight="1">
      <c r="A18" s="66" t="s">
        <v>10</v>
      </c>
      <c r="B18" s="67" t="s">
        <v>61</v>
      </c>
      <c r="C18" s="12" t="s">
        <v>112</v>
      </c>
      <c r="D18" s="40">
        <f aca="true" t="shared" si="12" ref="D18:D24">SUM(E18,J18,L18)</f>
        <v>120</v>
      </c>
      <c r="E18" s="40">
        <f aca="true" t="shared" si="13" ref="E18:E24">SUM(F18,H18,I18,K18)</f>
        <v>120</v>
      </c>
      <c r="F18" s="41">
        <f aca="true" t="shared" si="14" ref="F18:F24">SUM(M18,R18,W18,AB18,AH18,AN18)</f>
        <v>0</v>
      </c>
      <c r="G18" s="42">
        <f aca="true" t="shared" si="15" ref="G18:G24">SUM(H18,I18,J18,K18)</f>
        <v>120</v>
      </c>
      <c r="H18" s="43">
        <f aca="true" t="shared" si="16" ref="H18:H24">SUM(N18,S18,X18,AC18,AI18,AO18)</f>
        <v>120</v>
      </c>
      <c r="I18" s="43">
        <f aca="true" t="shared" si="17" ref="I18:I24">SUM(O18,T18,Y18,AD18,AJ18,AP18)</f>
        <v>0</v>
      </c>
      <c r="J18" s="43">
        <f aca="true" t="shared" si="18" ref="J18:J24">SUM(P18,U18,Z18,AE18,AK18,AQ18)</f>
        <v>0</v>
      </c>
      <c r="K18" s="43">
        <f aca="true" t="shared" si="19" ref="K18:K24">SUM(AG18,AM18,AS18)</f>
        <v>0</v>
      </c>
      <c r="L18" s="40">
        <f aca="true" t="shared" si="20" ref="L18:L24">SUM(Q18,V18,AA18,AF18,AL18,AR18)</f>
        <v>0</v>
      </c>
      <c r="M18" s="44"/>
      <c r="N18" s="44">
        <v>30</v>
      </c>
      <c r="O18" s="44"/>
      <c r="P18" s="44"/>
      <c r="Q18" s="44"/>
      <c r="R18" s="44"/>
      <c r="S18" s="44">
        <v>30</v>
      </c>
      <c r="T18" s="44"/>
      <c r="U18" s="44"/>
      <c r="V18" s="44"/>
      <c r="W18" s="44"/>
      <c r="X18" s="44">
        <v>60</v>
      </c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5">
        <v>1</v>
      </c>
      <c r="AU18" s="45">
        <v>1</v>
      </c>
      <c r="AV18" s="45">
        <v>2</v>
      </c>
      <c r="AW18" s="45"/>
      <c r="AX18" s="45"/>
      <c r="AY18" s="45"/>
      <c r="AZ18" s="46">
        <f aca="true" t="shared" si="21" ref="AZ18:AZ24">E18/25</f>
        <v>4.8</v>
      </c>
      <c r="BA18" s="46"/>
      <c r="BB18" s="46"/>
      <c r="BC18" s="46"/>
    </row>
    <row r="19" spans="1:55" s="8" customFormat="1" ht="45" customHeight="1">
      <c r="A19" s="66" t="s">
        <v>9</v>
      </c>
      <c r="B19" s="67" t="s">
        <v>62</v>
      </c>
      <c r="C19" s="12" t="s">
        <v>111</v>
      </c>
      <c r="D19" s="40">
        <f t="shared" si="12"/>
        <v>59</v>
      </c>
      <c r="E19" s="40">
        <f t="shared" si="13"/>
        <v>45</v>
      </c>
      <c r="F19" s="41">
        <f t="shared" si="14"/>
        <v>15</v>
      </c>
      <c r="G19" s="42">
        <f t="shared" si="15"/>
        <v>30</v>
      </c>
      <c r="H19" s="43">
        <f t="shared" si="16"/>
        <v>30</v>
      </c>
      <c r="I19" s="43">
        <f t="shared" si="17"/>
        <v>0</v>
      </c>
      <c r="J19" s="43">
        <f t="shared" si="18"/>
        <v>0</v>
      </c>
      <c r="K19" s="43">
        <f t="shared" si="19"/>
        <v>0</v>
      </c>
      <c r="L19" s="40">
        <f t="shared" si="20"/>
        <v>14</v>
      </c>
      <c r="M19" s="44">
        <v>15</v>
      </c>
      <c r="N19" s="44">
        <v>30</v>
      </c>
      <c r="O19" s="44"/>
      <c r="P19" s="44"/>
      <c r="Q19" s="44">
        <v>14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5">
        <v>2</v>
      </c>
      <c r="AU19" s="45"/>
      <c r="AV19" s="45"/>
      <c r="AW19" s="45"/>
      <c r="AX19" s="45"/>
      <c r="AY19" s="45"/>
      <c r="AZ19" s="46">
        <f t="shared" si="21"/>
        <v>1.8</v>
      </c>
      <c r="BA19" s="46"/>
      <c r="BB19" s="46"/>
      <c r="BC19" s="46"/>
    </row>
    <row r="20" spans="1:55" s="8" customFormat="1" ht="45" customHeight="1">
      <c r="A20" s="66" t="s">
        <v>8</v>
      </c>
      <c r="B20" s="67" t="s">
        <v>63</v>
      </c>
      <c r="C20" s="12" t="s">
        <v>107</v>
      </c>
      <c r="D20" s="40">
        <f t="shared" si="12"/>
        <v>35</v>
      </c>
      <c r="E20" s="40">
        <f t="shared" si="13"/>
        <v>30</v>
      </c>
      <c r="F20" s="41">
        <f t="shared" si="14"/>
        <v>15</v>
      </c>
      <c r="G20" s="42">
        <f t="shared" si="15"/>
        <v>15</v>
      </c>
      <c r="H20" s="43">
        <f t="shared" si="16"/>
        <v>15</v>
      </c>
      <c r="I20" s="43">
        <f t="shared" si="17"/>
        <v>0</v>
      </c>
      <c r="J20" s="43">
        <f t="shared" si="18"/>
        <v>0</v>
      </c>
      <c r="K20" s="43">
        <f t="shared" si="19"/>
        <v>0</v>
      </c>
      <c r="L20" s="40">
        <f t="shared" si="20"/>
        <v>5</v>
      </c>
      <c r="M20" s="44">
        <v>15</v>
      </c>
      <c r="N20" s="44">
        <v>15</v>
      </c>
      <c r="O20" s="44"/>
      <c r="P20" s="44"/>
      <c r="Q20" s="44">
        <v>5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5">
        <v>1</v>
      </c>
      <c r="AU20" s="45"/>
      <c r="AV20" s="45"/>
      <c r="AW20" s="45"/>
      <c r="AX20" s="45"/>
      <c r="AY20" s="45"/>
      <c r="AZ20" s="46">
        <f t="shared" si="21"/>
        <v>1.2</v>
      </c>
      <c r="BA20" s="46"/>
      <c r="BB20" s="46"/>
      <c r="BC20" s="46"/>
    </row>
    <row r="21" spans="1:55" s="8" customFormat="1" ht="45" customHeight="1">
      <c r="A21" s="66" t="s">
        <v>7</v>
      </c>
      <c r="B21" s="67" t="s">
        <v>64</v>
      </c>
      <c r="C21" s="12" t="s">
        <v>107</v>
      </c>
      <c r="D21" s="40">
        <f t="shared" si="12"/>
        <v>57</v>
      </c>
      <c r="E21" s="40">
        <f t="shared" si="13"/>
        <v>45</v>
      </c>
      <c r="F21" s="41">
        <f t="shared" si="14"/>
        <v>30</v>
      </c>
      <c r="G21" s="42">
        <f t="shared" si="15"/>
        <v>15</v>
      </c>
      <c r="H21" s="43">
        <f t="shared" si="16"/>
        <v>15</v>
      </c>
      <c r="I21" s="43">
        <f t="shared" si="17"/>
        <v>0</v>
      </c>
      <c r="J21" s="43">
        <f t="shared" si="18"/>
        <v>0</v>
      </c>
      <c r="K21" s="43">
        <f t="shared" si="19"/>
        <v>0</v>
      </c>
      <c r="L21" s="40">
        <f t="shared" si="20"/>
        <v>12</v>
      </c>
      <c r="M21" s="44">
        <v>30</v>
      </c>
      <c r="N21" s="44">
        <v>15</v>
      </c>
      <c r="O21" s="44"/>
      <c r="P21" s="44"/>
      <c r="Q21" s="44">
        <v>12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5">
        <v>2</v>
      </c>
      <c r="AU21" s="45"/>
      <c r="AV21" s="45"/>
      <c r="AW21" s="45"/>
      <c r="AX21" s="45"/>
      <c r="AY21" s="45"/>
      <c r="AZ21" s="46">
        <f t="shared" si="21"/>
        <v>1.8</v>
      </c>
      <c r="BA21" s="46"/>
      <c r="BB21" s="46"/>
      <c r="BC21" s="46"/>
    </row>
    <row r="22" spans="1:55" s="8" customFormat="1" ht="45" customHeight="1">
      <c r="A22" s="66" t="s">
        <v>6</v>
      </c>
      <c r="B22" s="67" t="s">
        <v>65</v>
      </c>
      <c r="C22" s="12" t="s">
        <v>107</v>
      </c>
      <c r="D22" s="40">
        <f t="shared" si="12"/>
        <v>25</v>
      </c>
      <c r="E22" s="40">
        <f t="shared" si="13"/>
        <v>15</v>
      </c>
      <c r="F22" s="41">
        <f t="shared" si="14"/>
        <v>15</v>
      </c>
      <c r="G22" s="42">
        <f t="shared" si="15"/>
        <v>0</v>
      </c>
      <c r="H22" s="43">
        <f t="shared" si="16"/>
        <v>0</v>
      </c>
      <c r="I22" s="43">
        <f t="shared" si="17"/>
        <v>0</v>
      </c>
      <c r="J22" s="43">
        <f t="shared" si="18"/>
        <v>0</v>
      </c>
      <c r="K22" s="43">
        <f t="shared" si="19"/>
        <v>0</v>
      </c>
      <c r="L22" s="40">
        <f t="shared" si="20"/>
        <v>10</v>
      </c>
      <c r="M22" s="44">
        <v>15</v>
      </c>
      <c r="N22" s="44"/>
      <c r="O22" s="44"/>
      <c r="P22" s="44"/>
      <c r="Q22" s="44">
        <v>10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5">
        <v>1</v>
      </c>
      <c r="AU22" s="45"/>
      <c r="AV22" s="45"/>
      <c r="AW22" s="45"/>
      <c r="AX22" s="45"/>
      <c r="AY22" s="45"/>
      <c r="AZ22" s="46">
        <f t="shared" si="21"/>
        <v>0.6</v>
      </c>
      <c r="BA22" s="46"/>
      <c r="BB22" s="46"/>
      <c r="BC22" s="46"/>
    </row>
    <row r="23" spans="1:55" s="8" customFormat="1" ht="45" customHeight="1">
      <c r="A23" s="66" t="s">
        <v>5</v>
      </c>
      <c r="B23" s="67" t="s">
        <v>66</v>
      </c>
      <c r="C23" s="12" t="s">
        <v>114</v>
      </c>
      <c r="D23" s="40">
        <f t="shared" si="12"/>
        <v>119</v>
      </c>
      <c r="E23" s="40">
        <f t="shared" si="13"/>
        <v>90</v>
      </c>
      <c r="F23" s="41">
        <f t="shared" si="14"/>
        <v>60</v>
      </c>
      <c r="G23" s="42">
        <f t="shared" si="15"/>
        <v>30</v>
      </c>
      <c r="H23" s="43">
        <f t="shared" si="16"/>
        <v>30</v>
      </c>
      <c r="I23" s="43">
        <f t="shared" si="17"/>
        <v>0</v>
      </c>
      <c r="J23" s="43">
        <f t="shared" si="18"/>
        <v>0</v>
      </c>
      <c r="K23" s="43">
        <f t="shared" si="19"/>
        <v>0</v>
      </c>
      <c r="L23" s="40">
        <f t="shared" si="20"/>
        <v>29</v>
      </c>
      <c r="M23" s="44">
        <v>30</v>
      </c>
      <c r="N23" s="44">
        <v>15</v>
      </c>
      <c r="O23" s="44"/>
      <c r="P23" s="44"/>
      <c r="Q23" s="44">
        <v>15</v>
      </c>
      <c r="R23" s="44">
        <v>30</v>
      </c>
      <c r="S23" s="44">
        <v>15</v>
      </c>
      <c r="T23" s="44"/>
      <c r="U23" s="44"/>
      <c r="V23" s="44">
        <v>14</v>
      </c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>
        <v>2</v>
      </c>
      <c r="AU23" s="45">
        <v>2</v>
      </c>
      <c r="AV23" s="45"/>
      <c r="AW23" s="45"/>
      <c r="AX23" s="45"/>
      <c r="AY23" s="45"/>
      <c r="AZ23" s="46">
        <f t="shared" si="21"/>
        <v>3.6</v>
      </c>
      <c r="BA23" s="46"/>
      <c r="BB23" s="46"/>
      <c r="BC23" s="46"/>
    </row>
    <row r="24" spans="1:55" s="8" customFormat="1" ht="45" customHeight="1" thickBot="1">
      <c r="A24" s="66" t="s">
        <v>20</v>
      </c>
      <c r="B24" s="67" t="s">
        <v>100</v>
      </c>
      <c r="C24" s="12" t="s">
        <v>108</v>
      </c>
      <c r="D24" s="40">
        <f t="shared" si="12"/>
        <v>65</v>
      </c>
      <c r="E24" s="40">
        <f t="shared" si="13"/>
        <v>60</v>
      </c>
      <c r="F24" s="41">
        <f t="shared" si="14"/>
        <v>30</v>
      </c>
      <c r="G24" s="42">
        <f t="shared" si="15"/>
        <v>30</v>
      </c>
      <c r="H24" s="43">
        <f t="shared" si="16"/>
        <v>30</v>
      </c>
      <c r="I24" s="43">
        <f t="shared" si="17"/>
        <v>0</v>
      </c>
      <c r="J24" s="43">
        <f t="shared" si="18"/>
        <v>0</v>
      </c>
      <c r="K24" s="43">
        <f t="shared" si="19"/>
        <v>0</v>
      </c>
      <c r="L24" s="40">
        <f t="shared" si="20"/>
        <v>5</v>
      </c>
      <c r="M24" s="44"/>
      <c r="N24" s="44"/>
      <c r="O24" s="44"/>
      <c r="P24" s="44"/>
      <c r="Q24" s="44"/>
      <c r="R24" s="44">
        <v>30</v>
      </c>
      <c r="S24" s="44">
        <v>30</v>
      </c>
      <c r="T24" s="44"/>
      <c r="U24" s="44"/>
      <c r="V24" s="44">
        <v>5</v>
      </c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5">
        <v>2</v>
      </c>
      <c r="AV24" s="45"/>
      <c r="AW24" s="45"/>
      <c r="AX24" s="45"/>
      <c r="AY24" s="45"/>
      <c r="AZ24" s="46">
        <f t="shared" si="21"/>
        <v>2.4</v>
      </c>
      <c r="BA24" s="46"/>
      <c r="BB24" s="46"/>
      <c r="BC24" s="46"/>
    </row>
    <row r="25" spans="1:55" s="15" customFormat="1" ht="67.5" customHeight="1" thickBot="1">
      <c r="A25" s="64" t="s">
        <v>19</v>
      </c>
      <c r="B25" s="71" t="s">
        <v>67</v>
      </c>
      <c r="C25" s="35"/>
      <c r="D25" s="38">
        <f aca="true" t="shared" si="22" ref="D25:AS25">SUM(D26:D32)</f>
        <v>1140</v>
      </c>
      <c r="E25" s="38">
        <f t="shared" si="22"/>
        <v>660</v>
      </c>
      <c r="F25" s="38">
        <f t="shared" si="22"/>
        <v>155</v>
      </c>
      <c r="G25" s="38">
        <f t="shared" si="22"/>
        <v>825</v>
      </c>
      <c r="H25" s="38">
        <f t="shared" si="22"/>
        <v>285</v>
      </c>
      <c r="I25" s="38">
        <f t="shared" si="22"/>
        <v>220</v>
      </c>
      <c r="J25" s="38">
        <f t="shared" si="22"/>
        <v>320</v>
      </c>
      <c r="K25" s="38">
        <f t="shared" si="22"/>
        <v>0</v>
      </c>
      <c r="L25" s="38">
        <f t="shared" si="22"/>
        <v>160</v>
      </c>
      <c r="M25" s="38">
        <f t="shared" si="22"/>
        <v>75</v>
      </c>
      <c r="N25" s="38">
        <f t="shared" si="22"/>
        <v>120</v>
      </c>
      <c r="O25" s="38">
        <f t="shared" si="22"/>
        <v>20</v>
      </c>
      <c r="P25" s="38">
        <f t="shared" si="22"/>
        <v>0</v>
      </c>
      <c r="Q25" s="38">
        <f t="shared" si="22"/>
        <v>50</v>
      </c>
      <c r="R25" s="38">
        <f t="shared" si="22"/>
        <v>65</v>
      </c>
      <c r="S25" s="38">
        <f t="shared" si="22"/>
        <v>90</v>
      </c>
      <c r="T25" s="38">
        <f t="shared" si="22"/>
        <v>80</v>
      </c>
      <c r="U25" s="38">
        <f t="shared" si="22"/>
        <v>120</v>
      </c>
      <c r="V25" s="38">
        <f t="shared" si="22"/>
        <v>45</v>
      </c>
      <c r="W25" s="38">
        <f t="shared" si="22"/>
        <v>0</v>
      </c>
      <c r="X25" s="38">
        <f t="shared" si="22"/>
        <v>45</v>
      </c>
      <c r="Y25" s="38">
        <f t="shared" si="22"/>
        <v>0</v>
      </c>
      <c r="Z25" s="38">
        <f t="shared" si="22"/>
        <v>0</v>
      </c>
      <c r="AA25" s="38">
        <f t="shared" si="22"/>
        <v>25</v>
      </c>
      <c r="AB25" s="38">
        <f t="shared" si="22"/>
        <v>15</v>
      </c>
      <c r="AC25" s="38">
        <f t="shared" si="22"/>
        <v>30</v>
      </c>
      <c r="AD25" s="38">
        <f t="shared" si="22"/>
        <v>0</v>
      </c>
      <c r="AE25" s="38">
        <f t="shared" si="22"/>
        <v>0</v>
      </c>
      <c r="AF25" s="38">
        <f t="shared" si="22"/>
        <v>15</v>
      </c>
      <c r="AG25" s="38">
        <f t="shared" si="22"/>
        <v>0</v>
      </c>
      <c r="AH25" s="38">
        <f t="shared" si="22"/>
        <v>0</v>
      </c>
      <c r="AI25" s="38">
        <f t="shared" si="22"/>
        <v>0</v>
      </c>
      <c r="AJ25" s="38">
        <f t="shared" si="22"/>
        <v>0</v>
      </c>
      <c r="AK25" s="38">
        <f t="shared" si="22"/>
        <v>0</v>
      </c>
      <c r="AL25" s="38">
        <f t="shared" si="22"/>
        <v>0</v>
      </c>
      <c r="AM25" s="38">
        <f t="shared" si="22"/>
        <v>0</v>
      </c>
      <c r="AN25" s="38">
        <f t="shared" si="22"/>
        <v>0</v>
      </c>
      <c r="AO25" s="38">
        <f t="shared" si="22"/>
        <v>0</v>
      </c>
      <c r="AP25" s="38">
        <f t="shared" si="22"/>
        <v>120</v>
      </c>
      <c r="AQ25" s="38">
        <f t="shared" si="22"/>
        <v>200</v>
      </c>
      <c r="AR25" s="38">
        <f t="shared" si="22"/>
        <v>25</v>
      </c>
      <c r="AS25" s="38">
        <f t="shared" si="22"/>
        <v>0</v>
      </c>
      <c r="AT25" s="39">
        <f aca="true" t="shared" si="23" ref="AT25:BC25">SUM(AT26:AT32)</f>
        <v>14</v>
      </c>
      <c r="AU25" s="39">
        <f t="shared" si="23"/>
        <v>16</v>
      </c>
      <c r="AV25" s="39">
        <f t="shared" si="23"/>
        <v>2</v>
      </c>
      <c r="AW25" s="39">
        <f t="shared" si="23"/>
        <v>2</v>
      </c>
      <c r="AX25" s="39">
        <f t="shared" si="23"/>
        <v>0</v>
      </c>
      <c r="AY25" s="39">
        <f t="shared" si="23"/>
        <v>11</v>
      </c>
      <c r="AZ25" s="39">
        <f t="shared" si="23"/>
        <v>26.400000000000002</v>
      </c>
      <c r="BA25" s="39">
        <f t="shared" si="23"/>
        <v>0</v>
      </c>
      <c r="BB25" s="39">
        <f t="shared" si="23"/>
        <v>0</v>
      </c>
      <c r="BC25" s="39">
        <f t="shared" si="23"/>
        <v>1</v>
      </c>
    </row>
    <row r="26" spans="1:55" s="8" customFormat="1" ht="45" customHeight="1">
      <c r="A26" s="66" t="s">
        <v>10</v>
      </c>
      <c r="B26" s="67" t="s">
        <v>68</v>
      </c>
      <c r="C26" s="12" t="s">
        <v>112</v>
      </c>
      <c r="D26" s="40">
        <f aca="true" t="shared" si="24" ref="D26:D32">SUM(E26,J26,L26)</f>
        <v>555</v>
      </c>
      <c r="E26" s="40">
        <f aca="true" t="shared" si="25" ref="E26:E32">SUM(F26,H26,I26,K26)</f>
        <v>350</v>
      </c>
      <c r="F26" s="41">
        <f aca="true" t="shared" si="26" ref="F26:F32">SUM(M26,R26,W26,AB26,AH26,AN26)</f>
        <v>75</v>
      </c>
      <c r="G26" s="42">
        <f aca="true" t="shared" si="27" ref="G26:G32">SUM(H26,I26,J26,K26)</f>
        <v>395</v>
      </c>
      <c r="H26" s="43">
        <f aca="true" t="shared" si="28" ref="H26:H32">SUM(N26,S26,X26,AC26,AI26,AO26)</f>
        <v>195</v>
      </c>
      <c r="I26" s="43">
        <f aca="true" t="shared" si="29" ref="I26:I32">SUM(O26,T26,Y26,AD26,AJ26,AP26)</f>
        <v>80</v>
      </c>
      <c r="J26" s="43">
        <f aca="true" t="shared" si="30" ref="J26:J32">SUM(P26,U26,Z26,AE26,AK26,AQ26)</f>
        <v>120</v>
      </c>
      <c r="K26" s="43">
        <f aca="true" t="shared" si="31" ref="K26:K32">SUM(AG26,AM26,AS26)</f>
        <v>0</v>
      </c>
      <c r="L26" s="40">
        <f aca="true" t="shared" si="32" ref="L26:L32">SUM(Q26,V26,AA26,AF26,AL26,AR26)</f>
        <v>85</v>
      </c>
      <c r="M26" s="44">
        <v>60</v>
      </c>
      <c r="N26" s="44">
        <v>90</v>
      </c>
      <c r="O26" s="44"/>
      <c r="P26" s="44"/>
      <c r="Q26" s="44">
        <v>35</v>
      </c>
      <c r="R26" s="44">
        <v>15</v>
      </c>
      <c r="S26" s="44">
        <v>60</v>
      </c>
      <c r="T26" s="44">
        <v>80</v>
      </c>
      <c r="U26" s="44">
        <v>120</v>
      </c>
      <c r="V26" s="44">
        <v>25</v>
      </c>
      <c r="W26" s="46"/>
      <c r="X26" s="44">
        <v>45</v>
      </c>
      <c r="Y26" s="44"/>
      <c r="Z26" s="44"/>
      <c r="AA26" s="44">
        <v>25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5">
        <v>10</v>
      </c>
      <c r="AU26" s="45">
        <v>12</v>
      </c>
      <c r="AV26" s="45">
        <v>2</v>
      </c>
      <c r="AW26" s="45"/>
      <c r="AX26" s="45"/>
      <c r="AY26" s="45"/>
      <c r="AZ26" s="46">
        <f aca="true" t="shared" si="33" ref="AZ26:AZ32">E26/25</f>
        <v>14</v>
      </c>
      <c r="BA26" s="46"/>
      <c r="BB26" s="46"/>
      <c r="BC26" s="46"/>
    </row>
    <row r="27" spans="1:55" s="8" customFormat="1" ht="45" customHeight="1">
      <c r="A27" s="68" t="s">
        <v>9</v>
      </c>
      <c r="B27" s="69" t="s">
        <v>99</v>
      </c>
      <c r="C27" s="13" t="s">
        <v>107</v>
      </c>
      <c r="D27" s="40">
        <f t="shared" si="24"/>
        <v>60</v>
      </c>
      <c r="E27" s="40">
        <f t="shared" si="25"/>
        <v>50</v>
      </c>
      <c r="F27" s="41">
        <f t="shared" si="26"/>
        <v>15</v>
      </c>
      <c r="G27" s="42">
        <f t="shared" si="27"/>
        <v>35</v>
      </c>
      <c r="H27" s="43">
        <f t="shared" si="28"/>
        <v>15</v>
      </c>
      <c r="I27" s="43">
        <f t="shared" si="29"/>
        <v>20</v>
      </c>
      <c r="J27" s="43">
        <f t="shared" si="30"/>
        <v>0</v>
      </c>
      <c r="K27" s="43">
        <f t="shared" si="31"/>
        <v>0</v>
      </c>
      <c r="L27" s="40">
        <f t="shared" si="32"/>
        <v>10</v>
      </c>
      <c r="M27" s="46">
        <v>15</v>
      </c>
      <c r="N27" s="46">
        <v>15</v>
      </c>
      <c r="O27" s="46">
        <v>20</v>
      </c>
      <c r="P27" s="46"/>
      <c r="Q27" s="46">
        <v>10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7">
        <v>3</v>
      </c>
      <c r="AU27" s="47"/>
      <c r="AV27" s="47"/>
      <c r="AW27" s="47"/>
      <c r="AX27" s="47"/>
      <c r="AY27" s="47"/>
      <c r="AZ27" s="46">
        <f t="shared" si="33"/>
        <v>2</v>
      </c>
      <c r="BA27" s="46"/>
      <c r="BB27" s="46"/>
      <c r="BC27" s="46"/>
    </row>
    <row r="28" spans="1:55" s="8" customFormat="1" ht="45" customHeight="1">
      <c r="A28" s="68" t="s">
        <v>8</v>
      </c>
      <c r="B28" s="69" t="s">
        <v>98</v>
      </c>
      <c r="C28" s="13" t="s">
        <v>113</v>
      </c>
      <c r="D28" s="40">
        <f t="shared" si="24"/>
        <v>400</v>
      </c>
      <c r="E28" s="40">
        <f t="shared" si="25"/>
        <v>165</v>
      </c>
      <c r="F28" s="41">
        <f t="shared" si="26"/>
        <v>30</v>
      </c>
      <c r="G28" s="42">
        <f t="shared" si="27"/>
        <v>335</v>
      </c>
      <c r="H28" s="43">
        <f t="shared" si="28"/>
        <v>15</v>
      </c>
      <c r="I28" s="43">
        <f t="shared" si="29"/>
        <v>120</v>
      </c>
      <c r="J28" s="43">
        <f t="shared" si="30"/>
        <v>200</v>
      </c>
      <c r="K28" s="43">
        <f t="shared" si="31"/>
        <v>0</v>
      </c>
      <c r="L28" s="40">
        <f t="shared" si="32"/>
        <v>35</v>
      </c>
      <c r="M28" s="46"/>
      <c r="N28" s="46"/>
      <c r="O28" s="46"/>
      <c r="P28" s="46"/>
      <c r="Q28" s="46"/>
      <c r="R28" s="46">
        <v>30</v>
      </c>
      <c r="S28" s="46">
        <v>15</v>
      </c>
      <c r="T28" s="46"/>
      <c r="U28" s="46"/>
      <c r="V28" s="46">
        <v>10</v>
      </c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>
        <v>120</v>
      </c>
      <c r="AQ28" s="46">
        <v>200</v>
      </c>
      <c r="AR28" s="46">
        <v>25</v>
      </c>
      <c r="AS28" s="46"/>
      <c r="AT28" s="47"/>
      <c r="AU28" s="47">
        <v>2</v>
      </c>
      <c r="AV28" s="47"/>
      <c r="AW28" s="47"/>
      <c r="AX28" s="47"/>
      <c r="AY28" s="47">
        <v>11</v>
      </c>
      <c r="AZ28" s="46">
        <f t="shared" si="33"/>
        <v>6.6</v>
      </c>
      <c r="BA28" s="46"/>
      <c r="BB28" s="46"/>
      <c r="BC28" s="46"/>
    </row>
    <row r="29" spans="1:55" s="8" customFormat="1" ht="45" customHeight="1">
      <c r="A29" s="68" t="s">
        <v>7</v>
      </c>
      <c r="B29" s="70" t="s">
        <v>69</v>
      </c>
      <c r="C29" s="13" t="s">
        <v>108</v>
      </c>
      <c r="D29" s="40">
        <f t="shared" si="24"/>
        <v>25</v>
      </c>
      <c r="E29" s="40">
        <f t="shared" si="25"/>
        <v>20</v>
      </c>
      <c r="F29" s="41">
        <f t="shared" si="26"/>
        <v>20</v>
      </c>
      <c r="G29" s="42">
        <f t="shared" si="27"/>
        <v>0</v>
      </c>
      <c r="H29" s="43">
        <f t="shared" si="28"/>
        <v>0</v>
      </c>
      <c r="I29" s="43">
        <f t="shared" si="29"/>
        <v>0</v>
      </c>
      <c r="J29" s="43">
        <f t="shared" si="30"/>
        <v>0</v>
      </c>
      <c r="K29" s="43">
        <f t="shared" si="31"/>
        <v>0</v>
      </c>
      <c r="L29" s="40">
        <f t="shared" si="32"/>
        <v>5</v>
      </c>
      <c r="M29" s="46"/>
      <c r="N29" s="46"/>
      <c r="O29" s="46"/>
      <c r="P29" s="46"/>
      <c r="Q29" s="46"/>
      <c r="R29" s="46">
        <v>20</v>
      </c>
      <c r="S29" s="46"/>
      <c r="T29" s="46"/>
      <c r="U29" s="46"/>
      <c r="V29" s="46">
        <v>5</v>
      </c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7"/>
      <c r="AU29" s="47">
        <v>1</v>
      </c>
      <c r="AV29" s="47"/>
      <c r="AW29" s="47"/>
      <c r="AX29" s="47"/>
      <c r="AY29" s="47"/>
      <c r="AZ29" s="46">
        <f t="shared" si="33"/>
        <v>0.8</v>
      </c>
      <c r="BA29" s="46"/>
      <c r="BB29" s="46"/>
      <c r="BC29" s="46"/>
    </row>
    <row r="30" spans="1:55" s="8" customFormat="1" ht="45" customHeight="1">
      <c r="A30" s="68" t="s">
        <v>6</v>
      </c>
      <c r="B30" s="72" t="s">
        <v>70</v>
      </c>
      <c r="C30" s="13" t="s">
        <v>114</v>
      </c>
      <c r="D30" s="40">
        <f t="shared" si="24"/>
        <v>40</v>
      </c>
      <c r="E30" s="40">
        <f t="shared" si="25"/>
        <v>30</v>
      </c>
      <c r="F30" s="41">
        <f t="shared" si="26"/>
        <v>0</v>
      </c>
      <c r="G30" s="42">
        <f t="shared" si="27"/>
        <v>30</v>
      </c>
      <c r="H30" s="43">
        <f t="shared" si="28"/>
        <v>30</v>
      </c>
      <c r="I30" s="43">
        <f t="shared" si="29"/>
        <v>0</v>
      </c>
      <c r="J30" s="43">
        <f t="shared" si="30"/>
        <v>0</v>
      </c>
      <c r="K30" s="43">
        <f t="shared" si="31"/>
        <v>0</v>
      </c>
      <c r="L30" s="40">
        <f t="shared" si="32"/>
        <v>10</v>
      </c>
      <c r="M30" s="46"/>
      <c r="N30" s="46">
        <v>15</v>
      </c>
      <c r="O30" s="46"/>
      <c r="P30" s="46"/>
      <c r="Q30" s="46">
        <v>5</v>
      </c>
      <c r="R30" s="46"/>
      <c r="S30" s="46">
        <v>15</v>
      </c>
      <c r="T30" s="46"/>
      <c r="U30" s="46"/>
      <c r="V30" s="46">
        <v>5</v>
      </c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7">
        <v>1</v>
      </c>
      <c r="AU30" s="47">
        <v>1</v>
      </c>
      <c r="AV30" s="47"/>
      <c r="AW30" s="47"/>
      <c r="AX30" s="47"/>
      <c r="AY30" s="47"/>
      <c r="AZ30" s="46">
        <f t="shared" si="33"/>
        <v>1.2</v>
      </c>
      <c r="BA30" s="46"/>
      <c r="BB30" s="46"/>
      <c r="BC30" s="46"/>
    </row>
    <row r="31" spans="1:55" s="8" customFormat="1" ht="45" customHeight="1">
      <c r="A31" s="68" t="s">
        <v>5</v>
      </c>
      <c r="B31" s="69" t="s">
        <v>71</v>
      </c>
      <c r="C31" s="13" t="s">
        <v>109</v>
      </c>
      <c r="D31" s="40">
        <f t="shared" si="24"/>
        <v>30</v>
      </c>
      <c r="E31" s="40">
        <f t="shared" si="25"/>
        <v>15</v>
      </c>
      <c r="F31" s="41">
        <f t="shared" si="26"/>
        <v>15</v>
      </c>
      <c r="G31" s="42">
        <f t="shared" si="27"/>
        <v>0</v>
      </c>
      <c r="H31" s="43">
        <f t="shared" si="28"/>
        <v>0</v>
      </c>
      <c r="I31" s="43">
        <f t="shared" si="29"/>
        <v>0</v>
      </c>
      <c r="J31" s="43">
        <f t="shared" si="30"/>
        <v>0</v>
      </c>
      <c r="K31" s="43">
        <f t="shared" si="31"/>
        <v>0</v>
      </c>
      <c r="L31" s="40">
        <f t="shared" si="32"/>
        <v>15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>
        <v>15</v>
      </c>
      <c r="AC31" s="46"/>
      <c r="AD31" s="46"/>
      <c r="AE31" s="46"/>
      <c r="AF31" s="46">
        <v>15</v>
      </c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7"/>
      <c r="AU31" s="47"/>
      <c r="AV31" s="47"/>
      <c r="AW31" s="47">
        <v>1</v>
      </c>
      <c r="AX31" s="47"/>
      <c r="AY31" s="47"/>
      <c r="AZ31" s="46">
        <f t="shared" si="33"/>
        <v>0.6</v>
      </c>
      <c r="BA31" s="46"/>
      <c r="BB31" s="46"/>
      <c r="BC31" s="46"/>
    </row>
    <row r="32" spans="1:55" s="8" customFormat="1" ht="69.75" customHeight="1" thickBot="1">
      <c r="A32" s="68" t="s">
        <v>20</v>
      </c>
      <c r="B32" s="69" t="s">
        <v>94</v>
      </c>
      <c r="C32" s="13" t="s">
        <v>109</v>
      </c>
      <c r="D32" s="40">
        <f t="shared" si="24"/>
        <v>30</v>
      </c>
      <c r="E32" s="40">
        <f t="shared" si="25"/>
        <v>30</v>
      </c>
      <c r="F32" s="41">
        <f t="shared" si="26"/>
        <v>0</v>
      </c>
      <c r="G32" s="42">
        <f t="shared" si="27"/>
        <v>30</v>
      </c>
      <c r="H32" s="43">
        <f t="shared" si="28"/>
        <v>30</v>
      </c>
      <c r="I32" s="43">
        <f t="shared" si="29"/>
        <v>0</v>
      </c>
      <c r="J32" s="43">
        <f t="shared" si="30"/>
        <v>0</v>
      </c>
      <c r="K32" s="43">
        <f t="shared" si="31"/>
        <v>0</v>
      </c>
      <c r="L32" s="40">
        <f t="shared" si="32"/>
        <v>0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>
        <v>30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7"/>
      <c r="AU32" s="47"/>
      <c r="AV32" s="47"/>
      <c r="AW32" s="47">
        <v>1</v>
      </c>
      <c r="AX32" s="47"/>
      <c r="AY32" s="47"/>
      <c r="AZ32" s="46">
        <f t="shared" si="33"/>
        <v>1.2</v>
      </c>
      <c r="BA32" s="46"/>
      <c r="BB32" s="46"/>
      <c r="BC32" s="46">
        <f>SUM(AT32:AY32)</f>
        <v>1</v>
      </c>
    </row>
    <row r="33" spans="1:55" s="30" customFormat="1" ht="67.5" customHeight="1" thickBot="1">
      <c r="A33" s="64" t="s">
        <v>26</v>
      </c>
      <c r="B33" s="71" t="s">
        <v>72</v>
      </c>
      <c r="C33" s="10"/>
      <c r="D33" s="38">
        <f>SUM(D34:D45)</f>
        <v>2625</v>
      </c>
      <c r="E33" s="38">
        <f aca="true" t="shared" si="34" ref="E33:AS33">SUM(E34:E45)</f>
        <v>1400</v>
      </c>
      <c r="F33" s="38">
        <f t="shared" si="34"/>
        <v>340</v>
      </c>
      <c r="G33" s="38">
        <f t="shared" si="34"/>
        <v>1940</v>
      </c>
      <c r="H33" s="38">
        <f t="shared" si="34"/>
        <v>90</v>
      </c>
      <c r="I33" s="38">
        <f t="shared" si="34"/>
        <v>880</v>
      </c>
      <c r="J33" s="38">
        <f t="shared" si="34"/>
        <v>880</v>
      </c>
      <c r="K33" s="38">
        <f t="shared" si="34"/>
        <v>90</v>
      </c>
      <c r="L33" s="38">
        <f t="shared" si="34"/>
        <v>345</v>
      </c>
      <c r="M33" s="38">
        <f t="shared" si="34"/>
        <v>0</v>
      </c>
      <c r="N33" s="38">
        <f t="shared" si="34"/>
        <v>0</v>
      </c>
      <c r="O33" s="38">
        <f t="shared" si="34"/>
        <v>0</v>
      </c>
      <c r="P33" s="38">
        <f t="shared" si="34"/>
        <v>0</v>
      </c>
      <c r="Q33" s="38">
        <f t="shared" si="34"/>
        <v>0</v>
      </c>
      <c r="R33" s="38">
        <f t="shared" si="34"/>
        <v>0</v>
      </c>
      <c r="S33" s="38">
        <f t="shared" si="34"/>
        <v>0</v>
      </c>
      <c r="T33" s="38">
        <f t="shared" si="34"/>
        <v>0</v>
      </c>
      <c r="U33" s="38">
        <f t="shared" si="34"/>
        <v>0</v>
      </c>
      <c r="V33" s="38">
        <f t="shared" si="34"/>
        <v>0</v>
      </c>
      <c r="W33" s="38">
        <f t="shared" si="34"/>
        <v>120</v>
      </c>
      <c r="X33" s="38">
        <f t="shared" si="34"/>
        <v>30</v>
      </c>
      <c r="Y33" s="38">
        <f t="shared" si="34"/>
        <v>200</v>
      </c>
      <c r="Z33" s="38">
        <f t="shared" si="34"/>
        <v>200</v>
      </c>
      <c r="AA33" s="38">
        <f t="shared" si="34"/>
        <v>125</v>
      </c>
      <c r="AB33" s="38">
        <f t="shared" si="34"/>
        <v>45</v>
      </c>
      <c r="AC33" s="38">
        <f t="shared" si="34"/>
        <v>15</v>
      </c>
      <c r="AD33" s="38">
        <f t="shared" si="34"/>
        <v>280</v>
      </c>
      <c r="AE33" s="38">
        <f t="shared" si="34"/>
        <v>320</v>
      </c>
      <c r="AF33" s="38">
        <f t="shared" si="34"/>
        <v>55</v>
      </c>
      <c r="AG33" s="38">
        <f t="shared" si="34"/>
        <v>30</v>
      </c>
      <c r="AH33" s="38">
        <f t="shared" si="34"/>
        <v>175</v>
      </c>
      <c r="AI33" s="38">
        <f t="shared" si="34"/>
        <v>45</v>
      </c>
      <c r="AJ33" s="38">
        <f t="shared" si="34"/>
        <v>240</v>
      </c>
      <c r="AK33" s="38">
        <f t="shared" si="34"/>
        <v>160</v>
      </c>
      <c r="AL33" s="38">
        <f t="shared" si="34"/>
        <v>110</v>
      </c>
      <c r="AM33" s="38">
        <f t="shared" si="34"/>
        <v>30</v>
      </c>
      <c r="AN33" s="38">
        <f t="shared" si="34"/>
        <v>0</v>
      </c>
      <c r="AO33" s="38">
        <f t="shared" si="34"/>
        <v>0</v>
      </c>
      <c r="AP33" s="38">
        <f t="shared" si="34"/>
        <v>160</v>
      </c>
      <c r="AQ33" s="38">
        <f t="shared" si="34"/>
        <v>200</v>
      </c>
      <c r="AR33" s="38">
        <f t="shared" si="34"/>
        <v>55</v>
      </c>
      <c r="AS33" s="38">
        <f t="shared" si="34"/>
        <v>30</v>
      </c>
      <c r="AT33" s="38">
        <f aca="true" t="shared" si="35" ref="AT33:BC33">SUM(AT34:AT45)</f>
        <v>0</v>
      </c>
      <c r="AU33" s="38">
        <f t="shared" si="35"/>
        <v>0</v>
      </c>
      <c r="AV33" s="38">
        <f t="shared" si="35"/>
        <v>26</v>
      </c>
      <c r="AW33" s="38">
        <f t="shared" si="35"/>
        <v>27</v>
      </c>
      <c r="AX33" s="38">
        <f t="shared" si="35"/>
        <v>30</v>
      </c>
      <c r="AY33" s="38">
        <f t="shared" si="35"/>
        <v>19</v>
      </c>
      <c r="AZ33" s="48">
        <f t="shared" si="35"/>
        <v>56</v>
      </c>
      <c r="BA33" s="38">
        <f t="shared" si="35"/>
        <v>0</v>
      </c>
      <c r="BB33" s="48">
        <f t="shared" si="35"/>
        <v>0</v>
      </c>
      <c r="BC33" s="38">
        <f t="shared" si="35"/>
        <v>0</v>
      </c>
    </row>
    <row r="34" spans="1:55" s="17" customFormat="1" ht="69.75" customHeight="1">
      <c r="A34" s="66" t="s">
        <v>10</v>
      </c>
      <c r="B34" s="67" t="s">
        <v>73</v>
      </c>
      <c r="C34" s="12" t="s">
        <v>112</v>
      </c>
      <c r="D34" s="40">
        <f aca="true" t="shared" si="36" ref="D34:D45">SUM(E34,J34,L34)</f>
        <v>390</v>
      </c>
      <c r="E34" s="40">
        <f aca="true" t="shared" si="37" ref="E34:E45">SUM(F34,H34,I34,K34)</f>
        <v>180</v>
      </c>
      <c r="F34" s="49">
        <f aca="true" t="shared" si="38" ref="F34:F43">SUM(M34,R34,W34,AB34,AH34,AN34)</f>
        <v>45</v>
      </c>
      <c r="G34" s="42">
        <f aca="true" t="shared" si="39" ref="G34:G45">SUM(H34,I34,J34,K34)</f>
        <v>295</v>
      </c>
      <c r="H34" s="43">
        <f aca="true" t="shared" si="40" ref="H34:H45">SUM(N34,S34,X34,AC34,AI34,AO34)</f>
        <v>15</v>
      </c>
      <c r="I34" s="43">
        <f aca="true" t="shared" si="41" ref="I34:I45">SUM(O34,T34,Y34,AD34,AJ34,AP34)</f>
        <v>120</v>
      </c>
      <c r="J34" s="43">
        <f aca="true" t="shared" si="42" ref="J34:J45">SUM(P34,U34,Z34,AE34,AK34,AQ34)</f>
        <v>160</v>
      </c>
      <c r="K34" s="43">
        <f aca="true" t="shared" si="43" ref="K34:K45">SUM(AG34,AM34,AS34)</f>
        <v>0</v>
      </c>
      <c r="L34" s="40">
        <f aca="true" t="shared" si="44" ref="L34:L49">SUM(Q34,V34,AA34,AF34,AL34,AR34)</f>
        <v>50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>
        <v>45</v>
      </c>
      <c r="X34" s="44">
        <v>15</v>
      </c>
      <c r="Y34" s="44">
        <v>120</v>
      </c>
      <c r="Z34" s="44">
        <v>160</v>
      </c>
      <c r="AA34" s="44">
        <v>50</v>
      </c>
      <c r="AB34" s="46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5"/>
      <c r="AU34" s="45"/>
      <c r="AV34" s="45">
        <v>15</v>
      </c>
      <c r="AW34" s="45"/>
      <c r="AX34" s="45"/>
      <c r="AY34" s="45"/>
      <c r="AZ34" s="46">
        <f aca="true" t="shared" si="45" ref="AZ34:AZ45">E34/25</f>
        <v>7.2</v>
      </c>
      <c r="BA34" s="46"/>
      <c r="BB34" s="46"/>
      <c r="BC34" s="46"/>
    </row>
    <row r="35" spans="1:55" s="17" customFormat="1" ht="45" customHeight="1">
      <c r="A35" s="68" t="s">
        <v>9</v>
      </c>
      <c r="B35" s="69" t="s">
        <v>74</v>
      </c>
      <c r="C35" s="13" t="s">
        <v>115</v>
      </c>
      <c r="D35" s="40">
        <f t="shared" si="36"/>
        <v>390</v>
      </c>
      <c r="E35" s="40">
        <f t="shared" si="37"/>
        <v>180</v>
      </c>
      <c r="F35" s="49">
        <f t="shared" si="38"/>
        <v>45</v>
      </c>
      <c r="G35" s="42">
        <f t="shared" si="39"/>
        <v>295</v>
      </c>
      <c r="H35" s="43">
        <f t="shared" si="40"/>
        <v>15</v>
      </c>
      <c r="I35" s="43">
        <f t="shared" si="41"/>
        <v>120</v>
      </c>
      <c r="J35" s="43">
        <f t="shared" si="42"/>
        <v>160</v>
      </c>
      <c r="K35" s="43">
        <f t="shared" si="43"/>
        <v>0</v>
      </c>
      <c r="L35" s="40">
        <f t="shared" si="44"/>
        <v>50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>
        <v>45</v>
      </c>
      <c r="X35" s="46">
        <v>15</v>
      </c>
      <c r="Y35" s="46"/>
      <c r="Z35" s="46"/>
      <c r="AA35" s="46">
        <v>45</v>
      </c>
      <c r="AB35" s="46"/>
      <c r="AC35" s="46"/>
      <c r="AD35" s="46">
        <v>120</v>
      </c>
      <c r="AE35" s="46">
        <v>160</v>
      </c>
      <c r="AF35" s="46">
        <v>5</v>
      </c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7"/>
      <c r="AU35" s="47"/>
      <c r="AV35" s="47">
        <v>4</v>
      </c>
      <c r="AW35" s="47">
        <v>10</v>
      </c>
      <c r="AX35" s="47"/>
      <c r="AY35" s="47"/>
      <c r="AZ35" s="46">
        <f t="shared" si="45"/>
        <v>7.2</v>
      </c>
      <c r="BA35" s="46"/>
      <c r="BB35" s="46"/>
      <c r="BC35" s="46"/>
    </row>
    <row r="36" spans="1:55" s="17" customFormat="1" ht="45" customHeight="1">
      <c r="A36" s="68" t="s">
        <v>8</v>
      </c>
      <c r="B36" s="69" t="s">
        <v>75</v>
      </c>
      <c r="C36" s="13" t="s">
        <v>115</v>
      </c>
      <c r="D36" s="40">
        <f t="shared" si="36"/>
        <v>430</v>
      </c>
      <c r="E36" s="40">
        <f t="shared" si="37"/>
        <v>220</v>
      </c>
      <c r="F36" s="49">
        <f t="shared" si="38"/>
        <v>45</v>
      </c>
      <c r="G36" s="42">
        <f t="shared" si="39"/>
        <v>335</v>
      </c>
      <c r="H36" s="43">
        <f t="shared" si="40"/>
        <v>15</v>
      </c>
      <c r="I36" s="43">
        <f t="shared" si="41"/>
        <v>160</v>
      </c>
      <c r="J36" s="43">
        <f t="shared" si="42"/>
        <v>160</v>
      </c>
      <c r="K36" s="43">
        <f t="shared" si="43"/>
        <v>0</v>
      </c>
      <c r="L36" s="40">
        <f t="shared" si="44"/>
        <v>50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>
        <v>45</v>
      </c>
      <c r="AC36" s="46">
        <v>15</v>
      </c>
      <c r="AD36" s="46">
        <v>160</v>
      </c>
      <c r="AE36" s="46">
        <v>160</v>
      </c>
      <c r="AF36" s="46">
        <v>50</v>
      </c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7"/>
      <c r="AU36" s="47"/>
      <c r="AV36" s="47"/>
      <c r="AW36" s="47">
        <v>16</v>
      </c>
      <c r="AX36" s="47"/>
      <c r="AY36" s="47"/>
      <c r="AZ36" s="46">
        <f t="shared" si="45"/>
        <v>8.8</v>
      </c>
      <c r="BA36" s="46"/>
      <c r="BB36" s="46"/>
      <c r="BC36" s="46"/>
    </row>
    <row r="37" spans="1:55" s="17" customFormat="1" ht="69.75" customHeight="1">
      <c r="A37" s="68" t="s">
        <v>7</v>
      </c>
      <c r="B37" s="69" t="s">
        <v>90</v>
      </c>
      <c r="C37" s="13" t="s">
        <v>112</v>
      </c>
      <c r="D37" s="40">
        <f t="shared" si="36"/>
        <v>180</v>
      </c>
      <c r="E37" s="40">
        <f t="shared" si="37"/>
        <v>110</v>
      </c>
      <c r="F37" s="49">
        <f t="shared" si="38"/>
        <v>30</v>
      </c>
      <c r="G37" s="42">
        <f t="shared" si="39"/>
        <v>120</v>
      </c>
      <c r="H37" s="43">
        <f t="shared" si="40"/>
        <v>0</v>
      </c>
      <c r="I37" s="43">
        <f t="shared" si="41"/>
        <v>80</v>
      </c>
      <c r="J37" s="43">
        <f t="shared" si="42"/>
        <v>40</v>
      </c>
      <c r="K37" s="43">
        <f t="shared" si="43"/>
        <v>0</v>
      </c>
      <c r="L37" s="40">
        <f t="shared" si="44"/>
        <v>30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>
        <v>30</v>
      </c>
      <c r="X37" s="46"/>
      <c r="Y37" s="46">
        <v>80</v>
      </c>
      <c r="Z37" s="46">
        <v>40</v>
      </c>
      <c r="AA37" s="46">
        <v>30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7"/>
      <c r="AU37" s="47"/>
      <c r="AV37" s="47">
        <v>7</v>
      </c>
      <c r="AW37" s="47"/>
      <c r="AX37" s="47"/>
      <c r="AY37" s="47"/>
      <c r="AZ37" s="46">
        <f t="shared" si="45"/>
        <v>4.4</v>
      </c>
      <c r="BA37" s="46"/>
      <c r="BB37" s="46"/>
      <c r="BC37" s="46"/>
    </row>
    <row r="38" spans="1:55" s="17" customFormat="1" ht="45" customHeight="1">
      <c r="A38" s="68" t="s">
        <v>6</v>
      </c>
      <c r="B38" s="69" t="s">
        <v>76</v>
      </c>
      <c r="C38" s="13" t="s">
        <v>116</v>
      </c>
      <c r="D38" s="40">
        <f t="shared" si="36"/>
        <v>190</v>
      </c>
      <c r="E38" s="40">
        <f t="shared" si="37"/>
        <v>110</v>
      </c>
      <c r="F38" s="49">
        <f t="shared" si="38"/>
        <v>30</v>
      </c>
      <c r="G38" s="42">
        <f t="shared" si="39"/>
        <v>120</v>
      </c>
      <c r="H38" s="43">
        <f t="shared" si="40"/>
        <v>0</v>
      </c>
      <c r="I38" s="43">
        <f t="shared" si="41"/>
        <v>80</v>
      </c>
      <c r="J38" s="43">
        <f t="shared" si="42"/>
        <v>40</v>
      </c>
      <c r="K38" s="43">
        <f t="shared" si="43"/>
        <v>0</v>
      </c>
      <c r="L38" s="40">
        <f t="shared" si="44"/>
        <v>40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>
        <v>30</v>
      </c>
      <c r="AI38" s="46"/>
      <c r="AJ38" s="46"/>
      <c r="AK38" s="46"/>
      <c r="AL38" s="46">
        <v>15</v>
      </c>
      <c r="AM38" s="46"/>
      <c r="AN38" s="46"/>
      <c r="AO38" s="46"/>
      <c r="AP38" s="46">
        <v>80</v>
      </c>
      <c r="AQ38" s="46">
        <v>40</v>
      </c>
      <c r="AR38" s="46">
        <v>25</v>
      </c>
      <c r="AS38" s="46"/>
      <c r="AT38" s="47"/>
      <c r="AU38" s="47"/>
      <c r="AV38" s="47"/>
      <c r="AW38" s="47"/>
      <c r="AX38" s="47">
        <v>2</v>
      </c>
      <c r="AY38" s="47">
        <v>6</v>
      </c>
      <c r="AZ38" s="46">
        <f t="shared" si="45"/>
        <v>4.4</v>
      </c>
      <c r="BA38" s="46"/>
      <c r="BB38" s="46"/>
      <c r="BC38" s="46"/>
    </row>
    <row r="39" spans="1:55" s="17" customFormat="1" ht="69.75" customHeight="1">
      <c r="A39" s="68" t="s">
        <v>5</v>
      </c>
      <c r="B39" s="69" t="s">
        <v>91</v>
      </c>
      <c r="C39" s="13" t="s">
        <v>116</v>
      </c>
      <c r="D39" s="40">
        <f t="shared" si="36"/>
        <v>145</v>
      </c>
      <c r="E39" s="40">
        <f t="shared" si="37"/>
        <v>85</v>
      </c>
      <c r="F39" s="49">
        <f t="shared" si="38"/>
        <v>30</v>
      </c>
      <c r="G39" s="42">
        <f t="shared" si="39"/>
        <v>95</v>
      </c>
      <c r="H39" s="43">
        <f t="shared" si="40"/>
        <v>15</v>
      </c>
      <c r="I39" s="43">
        <f t="shared" si="41"/>
        <v>40</v>
      </c>
      <c r="J39" s="43">
        <f t="shared" si="42"/>
        <v>40</v>
      </c>
      <c r="K39" s="43">
        <f t="shared" si="43"/>
        <v>0</v>
      </c>
      <c r="L39" s="40">
        <f t="shared" si="44"/>
        <v>20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>
        <v>30</v>
      </c>
      <c r="AI39" s="46">
        <v>15</v>
      </c>
      <c r="AJ39" s="46"/>
      <c r="AK39" s="46"/>
      <c r="AL39" s="46">
        <v>5</v>
      </c>
      <c r="AM39" s="46"/>
      <c r="AN39" s="46"/>
      <c r="AO39" s="46"/>
      <c r="AP39" s="46">
        <v>40</v>
      </c>
      <c r="AQ39" s="46">
        <v>40</v>
      </c>
      <c r="AR39" s="46">
        <v>15</v>
      </c>
      <c r="AS39" s="46"/>
      <c r="AT39" s="47"/>
      <c r="AU39" s="47"/>
      <c r="AV39" s="47"/>
      <c r="AW39" s="47"/>
      <c r="AX39" s="47">
        <v>2</v>
      </c>
      <c r="AY39" s="47">
        <v>4</v>
      </c>
      <c r="AZ39" s="46">
        <f t="shared" si="45"/>
        <v>3.4</v>
      </c>
      <c r="BA39" s="46"/>
      <c r="BB39" s="46"/>
      <c r="BC39" s="46"/>
    </row>
    <row r="40" spans="1:55" s="17" customFormat="1" ht="69.75" customHeight="1">
      <c r="A40" s="68" t="s">
        <v>20</v>
      </c>
      <c r="B40" s="70" t="s">
        <v>92</v>
      </c>
      <c r="C40" s="13" t="s">
        <v>117</v>
      </c>
      <c r="D40" s="40">
        <f t="shared" si="36"/>
        <v>210</v>
      </c>
      <c r="E40" s="40">
        <f t="shared" si="37"/>
        <v>110</v>
      </c>
      <c r="F40" s="49">
        <f t="shared" si="38"/>
        <v>30</v>
      </c>
      <c r="G40" s="42">
        <f t="shared" si="39"/>
        <v>160</v>
      </c>
      <c r="H40" s="43">
        <f t="shared" si="40"/>
        <v>0</v>
      </c>
      <c r="I40" s="43">
        <f t="shared" si="41"/>
        <v>80</v>
      </c>
      <c r="J40" s="43">
        <f t="shared" si="42"/>
        <v>80</v>
      </c>
      <c r="K40" s="43">
        <f t="shared" si="43"/>
        <v>0</v>
      </c>
      <c r="L40" s="40">
        <f t="shared" si="44"/>
        <v>20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>
        <v>30</v>
      </c>
      <c r="AI40" s="46"/>
      <c r="AJ40" s="46">
        <v>80</v>
      </c>
      <c r="AK40" s="46"/>
      <c r="AL40" s="46">
        <v>20</v>
      </c>
      <c r="AM40" s="46"/>
      <c r="AN40" s="46"/>
      <c r="AO40" s="46"/>
      <c r="AP40" s="46"/>
      <c r="AQ40" s="46">
        <v>80</v>
      </c>
      <c r="AR40" s="46"/>
      <c r="AS40" s="46"/>
      <c r="AT40" s="47"/>
      <c r="AU40" s="47"/>
      <c r="AV40" s="47"/>
      <c r="AW40" s="47"/>
      <c r="AX40" s="47">
        <v>6</v>
      </c>
      <c r="AY40" s="47">
        <v>2</v>
      </c>
      <c r="AZ40" s="46">
        <f t="shared" si="45"/>
        <v>4.4</v>
      </c>
      <c r="BA40" s="46"/>
      <c r="BB40" s="46"/>
      <c r="BC40" s="46"/>
    </row>
    <row r="41" spans="1:55" s="17" customFormat="1" ht="45" customHeight="1">
      <c r="A41" s="73" t="s">
        <v>21</v>
      </c>
      <c r="B41" s="74" t="s">
        <v>77</v>
      </c>
      <c r="C41" s="14" t="s">
        <v>106</v>
      </c>
      <c r="D41" s="40">
        <f t="shared" si="36"/>
        <v>220</v>
      </c>
      <c r="E41" s="40">
        <f t="shared" si="37"/>
        <v>110</v>
      </c>
      <c r="F41" s="49">
        <f t="shared" si="38"/>
        <v>30</v>
      </c>
      <c r="G41" s="42">
        <f t="shared" si="39"/>
        <v>160</v>
      </c>
      <c r="H41" s="43">
        <f t="shared" si="40"/>
        <v>0</v>
      </c>
      <c r="I41" s="43">
        <f t="shared" si="41"/>
        <v>80</v>
      </c>
      <c r="J41" s="43">
        <f t="shared" si="42"/>
        <v>80</v>
      </c>
      <c r="K41" s="43">
        <f t="shared" si="43"/>
        <v>0</v>
      </c>
      <c r="L41" s="40">
        <f t="shared" si="44"/>
        <v>30</v>
      </c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>
        <v>30</v>
      </c>
      <c r="AI41" s="50"/>
      <c r="AJ41" s="50">
        <v>80</v>
      </c>
      <c r="AK41" s="50">
        <v>80</v>
      </c>
      <c r="AL41" s="50">
        <v>30</v>
      </c>
      <c r="AM41" s="50"/>
      <c r="AN41" s="50"/>
      <c r="AO41" s="50"/>
      <c r="AP41" s="50"/>
      <c r="AQ41" s="50"/>
      <c r="AR41" s="50"/>
      <c r="AS41" s="50"/>
      <c r="AT41" s="51"/>
      <c r="AU41" s="51"/>
      <c r="AV41" s="51"/>
      <c r="AW41" s="51"/>
      <c r="AX41" s="51">
        <v>8</v>
      </c>
      <c r="AY41" s="51"/>
      <c r="AZ41" s="46">
        <f t="shared" si="45"/>
        <v>4.4</v>
      </c>
      <c r="BA41" s="46"/>
      <c r="BB41" s="46"/>
      <c r="BC41" s="46"/>
    </row>
    <row r="42" spans="1:55" s="17" customFormat="1" ht="45" customHeight="1">
      <c r="A42" s="73" t="s">
        <v>22</v>
      </c>
      <c r="B42" s="74" t="s">
        <v>78</v>
      </c>
      <c r="C42" s="14" t="s">
        <v>106</v>
      </c>
      <c r="D42" s="40">
        <f t="shared" si="36"/>
        <v>220</v>
      </c>
      <c r="E42" s="40">
        <f t="shared" si="37"/>
        <v>125</v>
      </c>
      <c r="F42" s="49">
        <f t="shared" si="38"/>
        <v>30</v>
      </c>
      <c r="G42" s="42">
        <f t="shared" si="39"/>
        <v>175</v>
      </c>
      <c r="H42" s="43">
        <f t="shared" si="40"/>
        <v>15</v>
      </c>
      <c r="I42" s="43">
        <f t="shared" si="41"/>
        <v>80</v>
      </c>
      <c r="J42" s="43">
        <f t="shared" si="42"/>
        <v>80</v>
      </c>
      <c r="K42" s="43">
        <f t="shared" si="43"/>
        <v>0</v>
      </c>
      <c r="L42" s="40">
        <f t="shared" si="44"/>
        <v>15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>
        <v>30</v>
      </c>
      <c r="AI42" s="50">
        <v>15</v>
      </c>
      <c r="AJ42" s="50">
        <v>80</v>
      </c>
      <c r="AK42" s="50">
        <v>80</v>
      </c>
      <c r="AL42" s="50">
        <v>15</v>
      </c>
      <c r="AM42" s="50"/>
      <c r="AN42" s="50"/>
      <c r="AO42" s="50"/>
      <c r="AP42" s="50"/>
      <c r="AQ42" s="50"/>
      <c r="AR42" s="52"/>
      <c r="AS42" s="52"/>
      <c r="AT42" s="51"/>
      <c r="AU42" s="51"/>
      <c r="AV42" s="51"/>
      <c r="AW42" s="51"/>
      <c r="AX42" s="51">
        <v>8</v>
      </c>
      <c r="AY42" s="51"/>
      <c r="AZ42" s="46">
        <f t="shared" si="45"/>
        <v>5</v>
      </c>
      <c r="BA42" s="46"/>
      <c r="BB42" s="46"/>
      <c r="BC42" s="46"/>
    </row>
    <row r="43" spans="1:55" s="17" customFormat="1" ht="45" customHeight="1">
      <c r="A43" s="73" t="s">
        <v>23</v>
      </c>
      <c r="B43" s="74" t="s">
        <v>79</v>
      </c>
      <c r="C43" s="14" t="s">
        <v>117</v>
      </c>
      <c r="D43" s="40">
        <f t="shared" si="36"/>
        <v>120</v>
      </c>
      <c r="E43" s="40">
        <f t="shared" si="37"/>
        <v>55</v>
      </c>
      <c r="F43" s="49">
        <f t="shared" si="38"/>
        <v>15</v>
      </c>
      <c r="G43" s="42">
        <f t="shared" si="39"/>
        <v>80</v>
      </c>
      <c r="H43" s="43">
        <f t="shared" si="40"/>
        <v>0</v>
      </c>
      <c r="I43" s="43">
        <f t="shared" si="41"/>
        <v>40</v>
      </c>
      <c r="J43" s="43">
        <f t="shared" si="42"/>
        <v>40</v>
      </c>
      <c r="K43" s="43">
        <f t="shared" si="43"/>
        <v>0</v>
      </c>
      <c r="L43" s="40">
        <f t="shared" si="44"/>
        <v>25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>
        <v>15</v>
      </c>
      <c r="AI43" s="50"/>
      <c r="AJ43" s="50"/>
      <c r="AK43" s="50"/>
      <c r="AL43" s="50">
        <v>10</v>
      </c>
      <c r="AM43" s="50"/>
      <c r="AN43" s="50"/>
      <c r="AO43" s="50"/>
      <c r="AP43" s="50">
        <v>40</v>
      </c>
      <c r="AQ43" s="50">
        <v>40</v>
      </c>
      <c r="AR43" s="52">
        <v>15</v>
      </c>
      <c r="AS43" s="52"/>
      <c r="AT43" s="51"/>
      <c r="AU43" s="51"/>
      <c r="AV43" s="51"/>
      <c r="AW43" s="51"/>
      <c r="AX43" s="51">
        <v>1</v>
      </c>
      <c r="AY43" s="51">
        <v>4</v>
      </c>
      <c r="AZ43" s="46">
        <f t="shared" si="45"/>
        <v>2.2</v>
      </c>
      <c r="BA43" s="46"/>
      <c r="BB43" s="46"/>
      <c r="BC43" s="46"/>
    </row>
    <row r="44" spans="1:55" s="17" customFormat="1" ht="45" customHeight="1">
      <c r="A44" s="68" t="s">
        <v>24</v>
      </c>
      <c r="B44" s="70" t="s">
        <v>80</v>
      </c>
      <c r="C44" s="13" t="s">
        <v>118</v>
      </c>
      <c r="D44" s="40">
        <f t="shared" si="36"/>
        <v>40</v>
      </c>
      <c r="E44" s="40">
        <f t="shared" si="37"/>
        <v>25</v>
      </c>
      <c r="F44" s="49">
        <f>SUM(M44,R44,W44,AB44,AH44,AN44)</f>
        <v>10</v>
      </c>
      <c r="G44" s="42">
        <f t="shared" si="39"/>
        <v>15</v>
      </c>
      <c r="H44" s="43">
        <f t="shared" si="40"/>
        <v>15</v>
      </c>
      <c r="I44" s="43">
        <f t="shared" si="41"/>
        <v>0</v>
      </c>
      <c r="J44" s="43">
        <f t="shared" si="42"/>
        <v>0</v>
      </c>
      <c r="K44" s="43">
        <f t="shared" si="43"/>
        <v>0</v>
      </c>
      <c r="L44" s="53">
        <f>SUM(Q44,V44,AA44,AF44,AL44,AR44)</f>
        <v>15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>
        <v>10</v>
      </c>
      <c r="AI44" s="46">
        <v>15</v>
      </c>
      <c r="AJ44" s="46"/>
      <c r="AK44" s="46"/>
      <c r="AL44" s="46">
        <v>15</v>
      </c>
      <c r="AM44" s="46"/>
      <c r="AN44" s="46"/>
      <c r="AO44" s="46"/>
      <c r="AP44" s="46"/>
      <c r="AQ44" s="46"/>
      <c r="AR44" s="54"/>
      <c r="AS44" s="54"/>
      <c r="AT44" s="47"/>
      <c r="AU44" s="47"/>
      <c r="AV44" s="47"/>
      <c r="AW44" s="47"/>
      <c r="AX44" s="47">
        <v>2</v>
      </c>
      <c r="AY44" s="47"/>
      <c r="AZ44" s="46">
        <f t="shared" si="45"/>
        <v>1</v>
      </c>
      <c r="BA44" s="46"/>
      <c r="BB44" s="46"/>
      <c r="BC44" s="46"/>
    </row>
    <row r="45" spans="1:55" s="17" customFormat="1" ht="69.75" customHeight="1" thickBot="1">
      <c r="A45" s="75" t="s">
        <v>25</v>
      </c>
      <c r="B45" s="76" t="s">
        <v>93</v>
      </c>
      <c r="C45" s="18" t="s">
        <v>119</v>
      </c>
      <c r="D45" s="40">
        <f t="shared" si="36"/>
        <v>90</v>
      </c>
      <c r="E45" s="40">
        <f t="shared" si="37"/>
        <v>90</v>
      </c>
      <c r="F45" s="55">
        <f>SUM(M45,R45,W45,AB45,AH45,AN45)</f>
        <v>0</v>
      </c>
      <c r="G45" s="42">
        <f t="shared" si="39"/>
        <v>90</v>
      </c>
      <c r="H45" s="43">
        <f t="shared" si="40"/>
        <v>0</v>
      </c>
      <c r="I45" s="43">
        <f t="shared" si="41"/>
        <v>0</v>
      </c>
      <c r="J45" s="43">
        <f t="shared" si="42"/>
        <v>0</v>
      </c>
      <c r="K45" s="43">
        <f t="shared" si="43"/>
        <v>90</v>
      </c>
      <c r="L45" s="56">
        <f>SUM(Q45,V45,AA45,AF45,AL45,AR45)</f>
        <v>0</v>
      </c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>
        <v>30</v>
      </c>
      <c r="AH45" s="57"/>
      <c r="AI45" s="57"/>
      <c r="AJ45" s="57"/>
      <c r="AK45" s="57"/>
      <c r="AL45" s="57"/>
      <c r="AM45" s="57">
        <v>30</v>
      </c>
      <c r="AN45" s="57"/>
      <c r="AO45" s="57"/>
      <c r="AP45" s="57"/>
      <c r="AQ45" s="57"/>
      <c r="AR45" s="57"/>
      <c r="AS45" s="57">
        <v>30</v>
      </c>
      <c r="AT45" s="58"/>
      <c r="AU45" s="58"/>
      <c r="AV45" s="58"/>
      <c r="AW45" s="58">
        <v>1</v>
      </c>
      <c r="AX45" s="58">
        <v>1</v>
      </c>
      <c r="AY45" s="58">
        <v>3</v>
      </c>
      <c r="AZ45" s="46">
        <f t="shared" si="45"/>
        <v>3.6</v>
      </c>
      <c r="BA45" s="46"/>
      <c r="BB45" s="46"/>
      <c r="BC45" s="46"/>
    </row>
    <row r="46" spans="1:55" s="17" customFormat="1" ht="54.75" customHeight="1" thickBot="1">
      <c r="A46" s="64" t="s">
        <v>48</v>
      </c>
      <c r="B46" s="71" t="s">
        <v>82</v>
      </c>
      <c r="C46" s="16"/>
      <c r="D46" s="38">
        <f aca="true" t="shared" si="46" ref="D46:AS46">SUM(D47:D49)</f>
        <v>120</v>
      </c>
      <c r="E46" s="38">
        <f t="shared" si="46"/>
        <v>120</v>
      </c>
      <c r="F46" s="38">
        <f t="shared" si="46"/>
        <v>30</v>
      </c>
      <c r="G46" s="38">
        <f t="shared" si="46"/>
        <v>90</v>
      </c>
      <c r="H46" s="38">
        <f t="shared" si="46"/>
        <v>90</v>
      </c>
      <c r="I46" s="38">
        <f t="shared" si="46"/>
        <v>0</v>
      </c>
      <c r="J46" s="38">
        <f t="shared" si="46"/>
        <v>0</v>
      </c>
      <c r="K46" s="38">
        <f t="shared" si="46"/>
        <v>0</v>
      </c>
      <c r="L46" s="38">
        <f t="shared" si="46"/>
        <v>0</v>
      </c>
      <c r="M46" s="38">
        <f t="shared" si="46"/>
        <v>15</v>
      </c>
      <c r="N46" s="38">
        <f t="shared" si="46"/>
        <v>60</v>
      </c>
      <c r="O46" s="38">
        <f t="shared" si="46"/>
        <v>0</v>
      </c>
      <c r="P46" s="38">
        <f t="shared" si="46"/>
        <v>0</v>
      </c>
      <c r="Q46" s="38">
        <f t="shared" si="46"/>
        <v>0</v>
      </c>
      <c r="R46" s="38">
        <f t="shared" si="46"/>
        <v>15</v>
      </c>
      <c r="S46" s="38">
        <f t="shared" si="46"/>
        <v>30</v>
      </c>
      <c r="T46" s="38">
        <f t="shared" si="46"/>
        <v>0</v>
      </c>
      <c r="U46" s="38">
        <f t="shared" si="46"/>
        <v>0</v>
      </c>
      <c r="V46" s="38">
        <f t="shared" si="46"/>
        <v>0</v>
      </c>
      <c r="W46" s="38">
        <f t="shared" si="46"/>
        <v>0</v>
      </c>
      <c r="X46" s="38">
        <f t="shared" si="46"/>
        <v>0</v>
      </c>
      <c r="Y46" s="38">
        <f t="shared" si="46"/>
        <v>0</v>
      </c>
      <c r="Z46" s="38">
        <f t="shared" si="46"/>
        <v>0</v>
      </c>
      <c r="AA46" s="38">
        <f t="shared" si="46"/>
        <v>0</v>
      </c>
      <c r="AB46" s="38">
        <f t="shared" si="46"/>
        <v>0</v>
      </c>
      <c r="AC46" s="38">
        <f t="shared" si="46"/>
        <v>0</v>
      </c>
      <c r="AD46" s="38">
        <f t="shared" si="46"/>
        <v>0</v>
      </c>
      <c r="AE46" s="38">
        <f t="shared" si="46"/>
        <v>0</v>
      </c>
      <c r="AF46" s="38">
        <f t="shared" si="46"/>
        <v>0</v>
      </c>
      <c r="AG46" s="38">
        <f t="shared" si="46"/>
        <v>0</v>
      </c>
      <c r="AH46" s="38">
        <f t="shared" si="46"/>
        <v>0</v>
      </c>
      <c r="AI46" s="38">
        <f t="shared" si="46"/>
        <v>0</v>
      </c>
      <c r="AJ46" s="38">
        <f t="shared" si="46"/>
        <v>0</v>
      </c>
      <c r="AK46" s="38">
        <f t="shared" si="46"/>
        <v>0</v>
      </c>
      <c r="AL46" s="38">
        <f t="shared" si="46"/>
        <v>0</v>
      </c>
      <c r="AM46" s="38">
        <f t="shared" si="46"/>
        <v>0</v>
      </c>
      <c r="AN46" s="38">
        <f t="shared" si="46"/>
        <v>0</v>
      </c>
      <c r="AO46" s="38">
        <f t="shared" si="46"/>
        <v>0</v>
      </c>
      <c r="AP46" s="38">
        <f t="shared" si="46"/>
        <v>0</v>
      </c>
      <c r="AQ46" s="38">
        <f t="shared" si="46"/>
        <v>0</v>
      </c>
      <c r="AR46" s="38">
        <f t="shared" si="46"/>
        <v>0</v>
      </c>
      <c r="AS46" s="38">
        <f t="shared" si="46"/>
        <v>0</v>
      </c>
      <c r="AT46" s="38">
        <f aca="true" t="shared" si="47" ref="AT46:BC46">SUM(AT47:AT49)</f>
        <v>1</v>
      </c>
      <c r="AU46" s="38">
        <f t="shared" si="47"/>
        <v>0</v>
      </c>
      <c r="AV46" s="38">
        <f t="shared" si="47"/>
        <v>0</v>
      </c>
      <c r="AW46" s="38">
        <f t="shared" si="47"/>
        <v>0</v>
      </c>
      <c r="AX46" s="38">
        <f t="shared" si="47"/>
        <v>0</v>
      </c>
      <c r="AY46" s="38">
        <f t="shared" si="47"/>
        <v>0</v>
      </c>
      <c r="AZ46" s="48">
        <f t="shared" si="47"/>
        <v>4.8</v>
      </c>
      <c r="BA46" s="38">
        <f t="shared" si="47"/>
        <v>0</v>
      </c>
      <c r="BB46" s="48">
        <f t="shared" si="47"/>
        <v>0</v>
      </c>
      <c r="BC46" s="38">
        <f t="shared" si="47"/>
        <v>0</v>
      </c>
    </row>
    <row r="47" spans="1:55" s="17" customFormat="1" ht="45" customHeight="1">
      <c r="A47" s="66" t="s">
        <v>10</v>
      </c>
      <c r="B47" s="67" t="s">
        <v>46</v>
      </c>
      <c r="C47" s="12" t="s">
        <v>107</v>
      </c>
      <c r="D47" s="40">
        <f>SUM(E47,J47,L47)</f>
        <v>30</v>
      </c>
      <c r="E47" s="40">
        <f>SUM(F47,H47,I47,K47)</f>
        <v>30</v>
      </c>
      <c r="F47" s="41">
        <f>SUM(M47,R47,W47,AB47,AH47,AN47)</f>
        <v>0</v>
      </c>
      <c r="G47" s="42">
        <f>SUM(H47,I47,J47,K47)</f>
        <v>30</v>
      </c>
      <c r="H47" s="43">
        <f aca="true" t="shared" si="48" ref="H47:J49">SUM(N47,S47,X47,AC47,AI47,AO47)</f>
        <v>30</v>
      </c>
      <c r="I47" s="43">
        <f t="shared" si="48"/>
        <v>0</v>
      </c>
      <c r="J47" s="43">
        <f t="shared" si="48"/>
        <v>0</v>
      </c>
      <c r="K47" s="43">
        <f>SUM(AG47,AM47,AS47)</f>
        <v>0</v>
      </c>
      <c r="L47" s="40">
        <f t="shared" si="44"/>
        <v>0</v>
      </c>
      <c r="M47" s="44"/>
      <c r="N47" s="44">
        <v>30</v>
      </c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5">
        <v>1</v>
      </c>
      <c r="AU47" s="45"/>
      <c r="AV47" s="45"/>
      <c r="AW47" s="45"/>
      <c r="AX47" s="45"/>
      <c r="AY47" s="45"/>
      <c r="AZ47" s="46">
        <f>E47/25</f>
        <v>1.2</v>
      </c>
      <c r="BA47" s="46"/>
      <c r="BB47" s="46"/>
      <c r="BC47" s="46"/>
    </row>
    <row r="48" spans="1:55" s="17" customFormat="1" ht="45" customHeight="1">
      <c r="A48" s="68" t="s">
        <v>9</v>
      </c>
      <c r="B48" s="69" t="s">
        <v>120</v>
      </c>
      <c r="C48" s="13" t="s">
        <v>110</v>
      </c>
      <c r="D48" s="40">
        <f>SUM(E48,J48,L48)</f>
        <v>60</v>
      </c>
      <c r="E48" s="40">
        <f>SUM(F48,H48,I48,K48)</f>
        <v>60</v>
      </c>
      <c r="F48" s="49">
        <f>SUM(M48,R48,W48,AB48,AH48,AN48)</f>
        <v>0</v>
      </c>
      <c r="G48" s="42">
        <f>SUM(H48,I48,J48,K48)</f>
        <v>60</v>
      </c>
      <c r="H48" s="43">
        <f>SUM(N48,S48,X48,AC48,AI48,AO48)</f>
        <v>60</v>
      </c>
      <c r="I48" s="43">
        <f>SUM(O48,T48,Y48,AD48,AJ48,AP48)</f>
        <v>0</v>
      </c>
      <c r="J48" s="43">
        <f>SUM(P48,U48,Z48,AE48,AK48,AQ48)</f>
        <v>0</v>
      </c>
      <c r="K48" s="43">
        <f>SUM(AG48,AM48,AS48)</f>
        <v>0</v>
      </c>
      <c r="L48" s="40">
        <f>SUM(Q48,V48,AA48,AF48,AL48,AR48)</f>
        <v>0</v>
      </c>
      <c r="M48" s="46"/>
      <c r="N48" s="46">
        <v>30</v>
      </c>
      <c r="O48" s="46"/>
      <c r="P48" s="46"/>
      <c r="Q48" s="46"/>
      <c r="R48" s="46"/>
      <c r="S48" s="46">
        <v>30</v>
      </c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7"/>
      <c r="AU48" s="47"/>
      <c r="AV48" s="47"/>
      <c r="AW48" s="47"/>
      <c r="AX48" s="47"/>
      <c r="AY48" s="47"/>
      <c r="AZ48" s="46">
        <f>E48/25</f>
        <v>2.4</v>
      </c>
      <c r="BA48" s="46"/>
      <c r="BB48" s="46"/>
      <c r="BC48" s="46">
        <f>SUM(AT48:AY48)</f>
        <v>0</v>
      </c>
    </row>
    <row r="49" spans="1:55" s="17" customFormat="1" ht="45" customHeight="1" thickBot="1">
      <c r="A49" s="66" t="s">
        <v>8</v>
      </c>
      <c r="B49" s="67" t="s">
        <v>104</v>
      </c>
      <c r="C49" s="12" t="s">
        <v>110</v>
      </c>
      <c r="D49" s="40">
        <f>SUM(E49,J49,L49)</f>
        <v>30</v>
      </c>
      <c r="E49" s="40">
        <f>SUM(F49,H49,I49,K49)</f>
        <v>30</v>
      </c>
      <c r="F49" s="49">
        <f>SUM(M49,R49,W49,AB49,AH49,AN49)</f>
        <v>30</v>
      </c>
      <c r="G49" s="42">
        <f>SUM(H49,I49,J49,K49)</f>
        <v>0</v>
      </c>
      <c r="H49" s="43">
        <f t="shared" si="48"/>
        <v>0</v>
      </c>
      <c r="I49" s="43">
        <f t="shared" si="48"/>
        <v>0</v>
      </c>
      <c r="J49" s="43">
        <f t="shared" si="48"/>
        <v>0</v>
      </c>
      <c r="K49" s="43">
        <f>SUM(AG49,AM49,AS49)</f>
        <v>0</v>
      </c>
      <c r="L49" s="40">
        <f t="shared" si="44"/>
        <v>0</v>
      </c>
      <c r="M49" s="46">
        <v>15</v>
      </c>
      <c r="N49" s="46"/>
      <c r="O49" s="46"/>
      <c r="P49" s="46"/>
      <c r="Q49" s="46"/>
      <c r="R49" s="46">
        <v>15</v>
      </c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7"/>
      <c r="AU49" s="47"/>
      <c r="AV49" s="47"/>
      <c r="AW49" s="47"/>
      <c r="AX49" s="47"/>
      <c r="AY49" s="47"/>
      <c r="AZ49" s="46">
        <f>E49/25</f>
        <v>1.2</v>
      </c>
      <c r="BA49" s="46"/>
      <c r="BB49" s="46"/>
      <c r="BC49" s="46"/>
    </row>
    <row r="50" spans="1:55" s="17" customFormat="1" ht="45" customHeight="1">
      <c r="A50" s="92" t="s">
        <v>83</v>
      </c>
      <c r="B50" s="93"/>
      <c r="C50" s="94"/>
      <c r="D50" s="103">
        <f>SUM(D8,D17,D25,D33,D46)</f>
        <v>4845</v>
      </c>
      <c r="E50" s="103">
        <f>SUM(E8,E17,E25,E33,E46)</f>
        <v>2970</v>
      </c>
      <c r="F50" s="103">
        <f>SUM(F8,F17,F25,F33,F46)</f>
        <v>960</v>
      </c>
      <c r="G50" s="103">
        <f>SUM(G8,G17,G25,G33,G46)</f>
        <v>3210</v>
      </c>
      <c r="H50" s="103">
        <f>SUM(H8,H17,H25,H33,H46)</f>
        <v>820</v>
      </c>
      <c r="I50" s="103">
        <f>SUM(I8,I17,I25,I33,I46)</f>
        <v>1100</v>
      </c>
      <c r="J50" s="103">
        <f>SUM(J8,J17,J25,J33,J46)</f>
        <v>1200</v>
      </c>
      <c r="K50" s="103">
        <f>SUM(K8,K17,K25,K33,K46)</f>
        <v>90</v>
      </c>
      <c r="L50" s="103">
        <f>SUM(L8,L17,L25,L33,L46)</f>
        <v>675</v>
      </c>
      <c r="M50" s="59">
        <f>SUM(M8,M17,M25,M33,M46)</f>
        <v>310</v>
      </c>
      <c r="N50" s="59">
        <f>SUM(N8,N17,N25,N33,N46)</f>
        <v>345</v>
      </c>
      <c r="O50" s="59">
        <f>SUM(O8,O17,O25,O33,O46)</f>
        <v>20</v>
      </c>
      <c r="P50" s="59">
        <f>SUM(P8,P17,P25,P33,P46)</f>
        <v>0</v>
      </c>
      <c r="Q50" s="59">
        <f>SUM(Q8,Q17,Q25,Q33,Q46)</f>
        <v>151</v>
      </c>
      <c r="R50" s="59">
        <f>SUM(R8,R17,R25,R33,R46)</f>
        <v>275</v>
      </c>
      <c r="S50" s="59">
        <f>SUM(S8,S17,S25,S33,S46)</f>
        <v>250</v>
      </c>
      <c r="T50" s="59">
        <f>SUM(T8,T17,T25,T33,T46)</f>
        <v>80</v>
      </c>
      <c r="U50" s="59">
        <f>SUM(U8,U17,U25,U33,U46)</f>
        <v>120</v>
      </c>
      <c r="V50" s="59">
        <f>SUM(V8,V17,V25,V33,V46)</f>
        <v>109</v>
      </c>
      <c r="W50" s="59">
        <f>SUM(W8,W17,W25,W33,W46)</f>
        <v>120</v>
      </c>
      <c r="X50" s="59">
        <f>SUM(X8,X17,X25,X33,X46)</f>
        <v>135</v>
      </c>
      <c r="Y50" s="59">
        <f>SUM(Y8,Y17,Y25,Y33,Y46)</f>
        <v>200</v>
      </c>
      <c r="Z50" s="59">
        <f>SUM(Z8,Z17,Z25,Z33,Z46)</f>
        <v>200</v>
      </c>
      <c r="AA50" s="59">
        <f>SUM(AA8,AA17,AA25,AA33,AA46)</f>
        <v>150</v>
      </c>
      <c r="AB50" s="59">
        <f>SUM(AB8,AB17,AB25,AB33,AB46)</f>
        <v>80</v>
      </c>
      <c r="AC50" s="59">
        <f>SUM(AC8,AC17,AC25,AC33,AC46)</f>
        <v>45</v>
      </c>
      <c r="AD50" s="59">
        <f>SUM(AD8,AD17,AD25,AD33,AD46)</f>
        <v>280</v>
      </c>
      <c r="AE50" s="59">
        <f>SUM(AE8,AE17,AE25,AE33,AE46)</f>
        <v>320</v>
      </c>
      <c r="AF50" s="59">
        <f>SUM(AF8,AF17,AF25,AF33,AF46)</f>
        <v>75</v>
      </c>
      <c r="AG50" s="59">
        <f>SUM(AG8,AG17,AG25,AG33,AG46)</f>
        <v>30</v>
      </c>
      <c r="AH50" s="59">
        <f>SUM(AH8,AH17,AH25,AH33,AH46)</f>
        <v>175</v>
      </c>
      <c r="AI50" s="59">
        <f>SUM(AI8,AI17,AI25,AI33,AI46)</f>
        <v>45</v>
      </c>
      <c r="AJ50" s="59">
        <f>SUM(AJ8,AJ17,AJ25,AJ33,AJ46)</f>
        <v>240</v>
      </c>
      <c r="AK50" s="59">
        <f>SUM(AK8,AK17,AK25,AK33,AK46)</f>
        <v>160</v>
      </c>
      <c r="AL50" s="59">
        <f>SUM(AL8,AL17,AL25,AL33,AL46)</f>
        <v>110</v>
      </c>
      <c r="AM50" s="59">
        <f>SUM(AM8,AM17,AM25,AM33,AM46)</f>
        <v>30</v>
      </c>
      <c r="AN50" s="59">
        <f>SUM(AN8,AN17,AN25,AN33,AN46)</f>
        <v>0</v>
      </c>
      <c r="AO50" s="59">
        <f>SUM(AO8,AO17,AO25,AO33,AO46)</f>
        <v>0</v>
      </c>
      <c r="AP50" s="59">
        <f>SUM(AP8,AP17,AP25,AP33,AP46)</f>
        <v>280</v>
      </c>
      <c r="AQ50" s="59">
        <f>SUM(AQ8,AQ17,AQ25,AQ33,AQ46)</f>
        <v>400</v>
      </c>
      <c r="AR50" s="59">
        <f>SUM(AR8,AR17,AR25,AR33,AR46)</f>
        <v>80</v>
      </c>
      <c r="AS50" s="59">
        <f>SUM(AS8,AS17,AS25,AS33,AS46)</f>
        <v>30</v>
      </c>
      <c r="AT50" s="59">
        <f>SUM(AT8,AT17,AT25,AT33,AT46)</f>
        <v>30</v>
      </c>
      <c r="AU50" s="59">
        <f>SUM(AU8,AU17,AU25,AU33,AU46)</f>
        <v>30</v>
      </c>
      <c r="AV50" s="59">
        <f>SUM(AV8,AV17,AV25,AV33,AV46)</f>
        <v>30</v>
      </c>
      <c r="AW50" s="59">
        <f>SUM(AW8,AW17,AW25,AW33,AW46)</f>
        <v>30</v>
      </c>
      <c r="AX50" s="59">
        <f>SUM(AX8,AX17,AX25,AX33,AX46)</f>
        <v>30</v>
      </c>
      <c r="AY50" s="59">
        <f>SUM(AY8,AY17,AY25,AY33,AY46)</f>
        <v>30</v>
      </c>
      <c r="AZ50" s="105">
        <f>SUM(AZ8,AZ17,AZ25,AZ33,AZ46)</f>
        <v>118.8</v>
      </c>
      <c r="BA50" s="105">
        <f>SUM(BA8,BA17,BA25,BA33,BA46)</f>
        <v>0</v>
      </c>
      <c r="BB50" s="105">
        <f>SUM(BB8,BB17,BB25,BB33,BB46)</f>
        <v>0</v>
      </c>
      <c r="BC50" s="105">
        <f>SUM(BC8,BC17,BC25,BC33,BC46)</f>
        <v>1</v>
      </c>
    </row>
    <row r="51" spans="1:55" s="17" customFormat="1" ht="45" customHeight="1" thickBot="1">
      <c r="A51" s="95"/>
      <c r="B51" s="96"/>
      <c r="C51" s="97"/>
      <c r="D51" s="104"/>
      <c r="E51" s="104"/>
      <c r="F51" s="104"/>
      <c r="G51" s="104"/>
      <c r="H51" s="104"/>
      <c r="I51" s="104"/>
      <c r="J51" s="104"/>
      <c r="K51" s="104"/>
      <c r="L51" s="104"/>
      <c r="M51" s="98">
        <f>SUM(M50:Q50)</f>
        <v>826</v>
      </c>
      <c r="N51" s="98"/>
      <c r="O51" s="98"/>
      <c r="P51" s="98"/>
      <c r="Q51" s="98"/>
      <c r="R51" s="98">
        <f>SUM(R50:V50)</f>
        <v>834</v>
      </c>
      <c r="S51" s="98"/>
      <c r="T51" s="98"/>
      <c r="U51" s="98"/>
      <c r="V51" s="98"/>
      <c r="W51" s="98">
        <f>SUM(W50:AA50)</f>
        <v>805</v>
      </c>
      <c r="X51" s="98"/>
      <c r="Y51" s="98"/>
      <c r="Z51" s="98"/>
      <c r="AA51" s="98"/>
      <c r="AB51" s="100">
        <f>SUM(AB50:AG50)</f>
        <v>830</v>
      </c>
      <c r="AC51" s="101"/>
      <c r="AD51" s="101"/>
      <c r="AE51" s="101"/>
      <c r="AF51" s="101"/>
      <c r="AG51" s="102"/>
      <c r="AH51" s="100">
        <f>SUM(AH50:AM50)</f>
        <v>760</v>
      </c>
      <c r="AI51" s="101"/>
      <c r="AJ51" s="101"/>
      <c r="AK51" s="101"/>
      <c r="AL51" s="101"/>
      <c r="AM51" s="102"/>
      <c r="AN51" s="100">
        <f>SUM(AN50:AS50)</f>
        <v>790</v>
      </c>
      <c r="AO51" s="101"/>
      <c r="AP51" s="101"/>
      <c r="AQ51" s="101"/>
      <c r="AR51" s="101"/>
      <c r="AS51" s="102"/>
      <c r="AT51" s="98">
        <f>SUM(AT50:AY50)</f>
        <v>180</v>
      </c>
      <c r="AU51" s="99"/>
      <c r="AV51" s="99"/>
      <c r="AW51" s="99"/>
      <c r="AX51" s="99"/>
      <c r="AY51" s="99"/>
      <c r="AZ51" s="98"/>
      <c r="BA51" s="98"/>
      <c r="BB51" s="98"/>
      <c r="BC51" s="98"/>
    </row>
    <row r="52" spans="1:55" s="17" customFormat="1" ht="51.75" customHeight="1" thickBot="1">
      <c r="A52" s="77" t="s">
        <v>10</v>
      </c>
      <c r="B52" s="78" t="s">
        <v>49</v>
      </c>
      <c r="C52" s="19"/>
      <c r="D52" s="60"/>
      <c r="E52" s="60"/>
      <c r="F52" s="61"/>
      <c r="G52" s="61"/>
      <c r="H52" s="61"/>
      <c r="I52" s="61"/>
      <c r="J52" s="61"/>
      <c r="K52" s="61"/>
      <c r="L52" s="60"/>
      <c r="M52" s="115">
        <v>1</v>
      </c>
      <c r="N52" s="116"/>
      <c r="O52" s="117"/>
      <c r="P52" s="62"/>
      <c r="Q52" s="62"/>
      <c r="R52" s="115">
        <v>4</v>
      </c>
      <c r="S52" s="116"/>
      <c r="T52" s="117"/>
      <c r="U52" s="62"/>
      <c r="V52" s="62"/>
      <c r="W52" s="115">
        <v>4</v>
      </c>
      <c r="X52" s="116"/>
      <c r="Y52" s="117"/>
      <c r="Z52" s="62"/>
      <c r="AA52" s="62"/>
      <c r="AB52" s="115">
        <v>2</v>
      </c>
      <c r="AC52" s="116"/>
      <c r="AD52" s="117"/>
      <c r="AE52" s="62"/>
      <c r="AF52" s="62"/>
      <c r="AG52" s="63"/>
      <c r="AH52" s="115">
        <v>2</v>
      </c>
      <c r="AI52" s="116"/>
      <c r="AJ52" s="117"/>
      <c r="AK52" s="62"/>
      <c r="AL52" s="62"/>
      <c r="AM52" s="63"/>
      <c r="AN52" s="115">
        <v>2</v>
      </c>
      <c r="AO52" s="116"/>
      <c r="AP52" s="117"/>
      <c r="AQ52" s="62"/>
      <c r="AR52" s="62"/>
      <c r="AS52" s="62"/>
      <c r="AT52" s="61"/>
      <c r="AU52" s="61"/>
      <c r="AV52" s="61"/>
      <c r="AW52" s="61"/>
      <c r="AX52" s="61"/>
      <c r="AY52" s="61"/>
      <c r="AZ52" s="61"/>
      <c r="BA52" s="61"/>
      <c r="BB52" s="61"/>
      <c r="BC52" s="61"/>
    </row>
    <row r="53" spans="1:55" ht="35.25">
      <c r="A53" s="31"/>
      <c r="B53" s="32"/>
      <c r="C53" s="32"/>
      <c r="D53" s="31"/>
      <c r="E53" s="23"/>
      <c r="F53" s="37"/>
      <c r="G53" s="32"/>
      <c r="H53" s="32"/>
      <c r="I53" s="32"/>
      <c r="J53" s="32"/>
      <c r="K53" s="32"/>
      <c r="L53" s="32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Z53" s="33"/>
      <c r="BA53" s="33"/>
      <c r="BB53" s="33"/>
      <c r="BC53" s="33"/>
    </row>
    <row r="54" spans="1:55" s="26" customFormat="1" ht="35.25">
      <c r="A54" s="31"/>
      <c r="B54" s="32"/>
      <c r="C54" s="32"/>
      <c r="D54" s="31"/>
      <c r="E54" s="20"/>
      <c r="F54" s="23"/>
      <c r="G54" s="32"/>
      <c r="H54" s="32"/>
      <c r="I54" s="32"/>
      <c r="J54" s="32"/>
      <c r="K54" s="32"/>
      <c r="L54" s="32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4"/>
      <c r="AO54" s="24"/>
      <c r="AP54" s="24"/>
      <c r="AQ54" s="24"/>
      <c r="AR54" s="24"/>
      <c r="AS54" s="24"/>
      <c r="AT54" s="20"/>
      <c r="AU54" s="20"/>
      <c r="AV54" s="20"/>
      <c r="AW54" s="20"/>
      <c r="AX54" s="20"/>
      <c r="AY54" s="20"/>
      <c r="AZ54" s="25"/>
      <c r="BA54" s="25"/>
      <c r="BB54" s="25"/>
      <c r="BC54" s="25"/>
    </row>
    <row r="55" spans="1:55" s="26" customFormat="1" ht="35.25">
      <c r="A55" s="20"/>
      <c r="B55" s="20" t="s">
        <v>97</v>
      </c>
      <c r="C55" s="32"/>
      <c r="D55" s="21"/>
      <c r="E55" s="21"/>
      <c r="F55" s="21"/>
      <c r="G55" s="20"/>
      <c r="H55" s="20"/>
      <c r="I55" s="20"/>
      <c r="J55" s="20"/>
      <c r="K55" s="20"/>
      <c r="L55" s="20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3"/>
      <c r="AJ55" s="23"/>
      <c r="AK55" s="23"/>
      <c r="AL55" s="23"/>
      <c r="AM55" s="23"/>
      <c r="AN55" s="24"/>
      <c r="AO55" s="24"/>
      <c r="AP55" s="24"/>
      <c r="AQ55" s="24"/>
      <c r="AR55" s="24"/>
      <c r="AS55" s="24"/>
      <c r="AT55" s="20"/>
      <c r="AU55" s="20"/>
      <c r="AV55" s="20"/>
      <c r="AW55" s="20"/>
      <c r="AX55" s="20"/>
      <c r="AY55" s="20"/>
      <c r="AZ55" s="25"/>
      <c r="BA55" s="25"/>
      <c r="BB55" s="25"/>
      <c r="BC55" s="25"/>
    </row>
    <row r="56" spans="1:55" s="26" customFormat="1" ht="35.25">
      <c r="A56" s="20"/>
      <c r="B56" s="32"/>
      <c r="C56" s="32"/>
      <c r="D56" s="20"/>
      <c r="E56" s="20"/>
      <c r="F56" s="20"/>
      <c r="G56" s="20"/>
      <c r="H56" s="20"/>
      <c r="I56" s="20"/>
      <c r="J56" s="20"/>
      <c r="K56" s="20"/>
      <c r="L56" s="20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4"/>
      <c r="AO56" s="24"/>
      <c r="AP56" s="24"/>
      <c r="AQ56" s="24"/>
      <c r="AR56" s="24"/>
      <c r="AS56" s="24"/>
      <c r="AT56" s="20"/>
      <c r="AU56" s="20"/>
      <c r="AV56" s="20"/>
      <c r="AW56" s="20"/>
      <c r="AX56" s="20"/>
      <c r="AY56" s="20"/>
      <c r="AZ56" s="25"/>
      <c r="BA56" s="25"/>
      <c r="BB56" s="25"/>
      <c r="BC56" s="25"/>
    </row>
    <row r="57" spans="1:55" s="26" customFormat="1" ht="35.25">
      <c r="A57" s="20"/>
      <c r="B57" s="32"/>
      <c r="C57" s="32"/>
      <c r="D57" s="20"/>
      <c r="E57" s="20"/>
      <c r="F57" s="20"/>
      <c r="G57" s="20"/>
      <c r="H57" s="20"/>
      <c r="I57" s="20"/>
      <c r="J57" s="20"/>
      <c r="K57" s="20"/>
      <c r="L57" s="20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4"/>
      <c r="AO57" s="24"/>
      <c r="AP57" s="24"/>
      <c r="AQ57" s="24"/>
      <c r="AR57" s="24"/>
      <c r="AS57" s="24"/>
      <c r="AT57" s="20"/>
      <c r="AU57" s="20"/>
      <c r="AV57" s="20"/>
      <c r="AW57" s="20"/>
      <c r="AX57" s="20"/>
      <c r="AY57" s="20"/>
      <c r="AZ57" s="25"/>
      <c r="BA57" s="25"/>
      <c r="BB57" s="25"/>
      <c r="BC57" s="25"/>
    </row>
    <row r="58" spans="1:55" s="26" customFormat="1" ht="35.25">
      <c r="A58" s="20"/>
      <c r="B58" s="32"/>
      <c r="C58" s="32"/>
      <c r="D58" s="20"/>
      <c r="E58" s="20"/>
      <c r="F58" s="20"/>
      <c r="G58" s="20"/>
      <c r="H58" s="20"/>
      <c r="I58" s="20"/>
      <c r="J58" s="20"/>
      <c r="K58" s="20"/>
      <c r="L58" s="20"/>
      <c r="M58" s="23"/>
      <c r="N58" s="23"/>
      <c r="O58" s="23"/>
      <c r="P58" s="23"/>
      <c r="Q58" s="23"/>
      <c r="R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4"/>
      <c r="AO58" s="24"/>
      <c r="AP58" s="24"/>
      <c r="AQ58" s="24"/>
      <c r="AR58" s="24"/>
      <c r="AS58" s="24"/>
      <c r="AT58" s="20"/>
      <c r="AU58" s="20"/>
      <c r="AV58" s="20"/>
      <c r="AW58" s="20"/>
      <c r="AX58" s="20"/>
      <c r="AY58" s="20"/>
      <c r="AZ58" s="25"/>
      <c r="BA58" s="25"/>
      <c r="BB58" s="25"/>
      <c r="BC58" s="25"/>
    </row>
    <row r="59" spans="1:55" s="26" customFormat="1" ht="35.25">
      <c r="A59" s="20"/>
      <c r="B59" s="32"/>
      <c r="C59" s="32"/>
      <c r="D59" s="20"/>
      <c r="E59" s="20"/>
      <c r="F59" s="20"/>
      <c r="G59" s="20"/>
      <c r="H59" s="20"/>
      <c r="I59" s="20"/>
      <c r="J59" s="20"/>
      <c r="K59" s="20"/>
      <c r="L59" s="20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4"/>
      <c r="AO59" s="24"/>
      <c r="AP59" s="24"/>
      <c r="AQ59" s="24"/>
      <c r="AR59" s="24"/>
      <c r="AS59" s="24"/>
      <c r="AT59" s="20"/>
      <c r="AU59" s="20"/>
      <c r="AV59" s="20"/>
      <c r="AW59" s="20"/>
      <c r="AX59" s="20"/>
      <c r="AY59" s="20"/>
      <c r="AZ59" s="25"/>
      <c r="BA59" s="25"/>
      <c r="BB59" s="25"/>
      <c r="BC59" s="25"/>
    </row>
    <row r="60" spans="1:55" s="26" customFormat="1" ht="35.25">
      <c r="A60" s="20"/>
      <c r="B60" s="20"/>
      <c r="C60" s="27"/>
      <c r="D60" s="20"/>
      <c r="E60" s="20"/>
      <c r="F60" s="20"/>
      <c r="G60" s="20"/>
      <c r="H60" s="20"/>
      <c r="I60" s="20"/>
      <c r="J60" s="20"/>
      <c r="K60" s="20"/>
      <c r="L60" s="20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4"/>
      <c r="AO60" s="24"/>
      <c r="AP60" s="24"/>
      <c r="AQ60" s="24"/>
      <c r="AR60" s="24"/>
      <c r="AS60" s="24"/>
      <c r="AT60" s="20"/>
      <c r="AU60" s="20"/>
      <c r="AV60" s="20"/>
      <c r="AW60" s="20"/>
      <c r="AX60" s="20"/>
      <c r="AY60" s="20"/>
      <c r="AZ60" s="25"/>
      <c r="BA60" s="25"/>
      <c r="BB60" s="25"/>
      <c r="BC60" s="25"/>
    </row>
    <row r="61" spans="1:55" s="26" customFormat="1" ht="35.25">
      <c r="A61" s="20"/>
      <c r="B61" s="20"/>
      <c r="C61" s="27"/>
      <c r="D61" s="20"/>
      <c r="E61" s="20"/>
      <c r="F61" s="20"/>
      <c r="G61" s="20"/>
      <c r="H61" s="20"/>
      <c r="I61" s="20"/>
      <c r="J61" s="20"/>
      <c r="K61" s="20"/>
      <c r="L61" s="20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0"/>
      <c r="AU61" s="20"/>
      <c r="AV61" s="20"/>
      <c r="AW61" s="20"/>
      <c r="AX61" s="20"/>
      <c r="AY61" s="20"/>
      <c r="AZ61" s="25"/>
      <c r="BA61" s="25"/>
      <c r="BB61" s="25"/>
      <c r="BC61" s="25"/>
    </row>
    <row r="62" spans="1:55" s="26" customFormat="1" ht="35.25">
      <c r="A62" s="20"/>
      <c r="B62" s="20"/>
      <c r="C62" s="27"/>
      <c r="D62" s="20"/>
      <c r="E62" s="20"/>
      <c r="F62" s="20"/>
      <c r="G62" s="20"/>
      <c r="H62" s="20"/>
      <c r="I62" s="20"/>
      <c r="J62" s="20"/>
      <c r="K62" s="20"/>
      <c r="L62" s="20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0"/>
      <c r="AU62" s="20"/>
      <c r="AV62" s="20"/>
      <c r="AW62" s="20"/>
      <c r="AX62" s="20"/>
      <c r="AY62" s="20"/>
      <c r="AZ62" s="25"/>
      <c r="BA62" s="25"/>
      <c r="BB62" s="25"/>
      <c r="BC62" s="25"/>
    </row>
    <row r="63" spans="1:55" s="26" customFormat="1" ht="35.25">
      <c r="A63" s="20"/>
      <c r="B63" s="20"/>
      <c r="C63" s="27"/>
      <c r="D63" s="20"/>
      <c r="E63" s="20"/>
      <c r="F63" s="20"/>
      <c r="G63" s="20"/>
      <c r="H63" s="20"/>
      <c r="I63" s="20"/>
      <c r="J63" s="20"/>
      <c r="K63" s="20"/>
      <c r="L63" s="20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0"/>
      <c r="AU63" s="20"/>
      <c r="AV63" s="20"/>
      <c r="AW63" s="20"/>
      <c r="AX63" s="20"/>
      <c r="AY63" s="20"/>
      <c r="AZ63" s="25"/>
      <c r="BA63" s="25"/>
      <c r="BB63" s="25"/>
      <c r="BC63" s="25"/>
    </row>
    <row r="64" spans="1:55" s="26" customFormat="1" ht="35.25">
      <c r="A64" s="20"/>
      <c r="B64" s="20"/>
      <c r="C64" s="27"/>
      <c r="D64" s="20"/>
      <c r="E64" s="20"/>
      <c r="F64" s="20"/>
      <c r="G64" s="20"/>
      <c r="H64" s="20"/>
      <c r="I64" s="20"/>
      <c r="J64" s="20"/>
      <c r="K64" s="20"/>
      <c r="L64" s="20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0"/>
      <c r="AU64" s="20"/>
      <c r="AV64" s="20"/>
      <c r="AW64" s="20"/>
      <c r="AX64" s="20"/>
      <c r="AY64" s="20"/>
      <c r="AZ64" s="25"/>
      <c r="BA64" s="25"/>
      <c r="BB64" s="25"/>
      <c r="BC64" s="25"/>
    </row>
    <row r="65" spans="1:55" s="26" customFormat="1" ht="35.25">
      <c r="A65" s="20"/>
      <c r="B65" s="20"/>
      <c r="C65" s="27"/>
      <c r="D65" s="20"/>
      <c r="E65" s="20"/>
      <c r="F65" s="20"/>
      <c r="G65" s="20"/>
      <c r="H65" s="20"/>
      <c r="I65" s="20"/>
      <c r="J65" s="20"/>
      <c r="K65" s="20"/>
      <c r="L65" s="20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0"/>
      <c r="AU65" s="20"/>
      <c r="AV65" s="20"/>
      <c r="AW65" s="20"/>
      <c r="AX65" s="20"/>
      <c r="AY65" s="20"/>
      <c r="AZ65" s="25"/>
      <c r="BA65" s="25"/>
      <c r="BB65" s="25"/>
      <c r="BC65" s="25"/>
    </row>
    <row r="66" spans="1:55" s="26" customFormat="1" ht="35.25">
      <c r="A66" s="20"/>
      <c r="B66" s="20"/>
      <c r="C66" s="27"/>
      <c r="D66" s="20"/>
      <c r="E66" s="20"/>
      <c r="F66" s="20"/>
      <c r="G66" s="20"/>
      <c r="H66" s="20"/>
      <c r="I66" s="20"/>
      <c r="J66" s="20"/>
      <c r="K66" s="20"/>
      <c r="L66" s="20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0"/>
      <c r="AU66" s="20"/>
      <c r="AV66" s="20"/>
      <c r="AW66" s="20"/>
      <c r="AX66" s="20"/>
      <c r="AY66" s="20"/>
      <c r="AZ66" s="25"/>
      <c r="BA66" s="25"/>
      <c r="BB66" s="25"/>
      <c r="BC66" s="25"/>
    </row>
    <row r="67" spans="1:55" s="26" customFormat="1" ht="35.25">
      <c r="A67" s="20"/>
      <c r="B67" s="20"/>
      <c r="C67" s="27"/>
      <c r="D67" s="20"/>
      <c r="E67" s="20"/>
      <c r="F67" s="20"/>
      <c r="G67" s="20"/>
      <c r="H67" s="20"/>
      <c r="I67" s="20"/>
      <c r="J67" s="20"/>
      <c r="K67" s="20"/>
      <c r="L67" s="20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0"/>
      <c r="AU67" s="20"/>
      <c r="AV67" s="20"/>
      <c r="AW67" s="20"/>
      <c r="AX67" s="20"/>
      <c r="AY67" s="20"/>
      <c r="AZ67" s="25"/>
      <c r="BA67" s="25"/>
      <c r="BB67" s="25"/>
      <c r="BC67" s="25"/>
    </row>
    <row r="68" spans="1:55" s="26" customFormat="1" ht="35.25">
      <c r="A68" s="20"/>
      <c r="B68" s="20"/>
      <c r="C68" s="27"/>
      <c r="D68" s="20"/>
      <c r="E68" s="20"/>
      <c r="F68" s="20"/>
      <c r="G68" s="20"/>
      <c r="H68" s="20"/>
      <c r="I68" s="20"/>
      <c r="J68" s="20"/>
      <c r="K68" s="20"/>
      <c r="L68" s="20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0"/>
      <c r="AU68" s="20"/>
      <c r="AV68" s="20"/>
      <c r="AW68" s="20"/>
      <c r="AX68" s="20"/>
      <c r="AY68" s="20"/>
      <c r="AZ68" s="25"/>
      <c r="BA68" s="25"/>
      <c r="BB68" s="25"/>
      <c r="BC68" s="25"/>
    </row>
    <row r="69" spans="1:55" s="26" customFormat="1" ht="35.25">
      <c r="A69" s="20"/>
      <c r="B69" s="20"/>
      <c r="C69" s="27"/>
      <c r="D69" s="20"/>
      <c r="E69" s="20"/>
      <c r="F69" s="20"/>
      <c r="G69" s="20"/>
      <c r="H69" s="20"/>
      <c r="I69" s="20"/>
      <c r="J69" s="20"/>
      <c r="K69" s="20"/>
      <c r="L69" s="20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0"/>
      <c r="AU69" s="20"/>
      <c r="AV69" s="20"/>
      <c r="AW69" s="20"/>
      <c r="AX69" s="20"/>
      <c r="AY69" s="20"/>
      <c r="AZ69" s="25"/>
      <c r="BA69" s="25"/>
      <c r="BB69" s="25"/>
      <c r="BC69" s="25"/>
    </row>
    <row r="70" spans="1:55" s="26" customFormat="1" ht="35.25">
      <c r="A70" s="20"/>
      <c r="B70" s="20"/>
      <c r="C70" s="27"/>
      <c r="D70" s="20"/>
      <c r="E70" s="20"/>
      <c r="F70" s="20"/>
      <c r="G70" s="20"/>
      <c r="H70" s="20"/>
      <c r="I70" s="20"/>
      <c r="J70" s="20"/>
      <c r="K70" s="20"/>
      <c r="L70" s="20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0"/>
      <c r="AU70" s="20"/>
      <c r="AV70" s="20"/>
      <c r="AW70" s="20"/>
      <c r="AX70" s="20"/>
      <c r="AY70" s="20"/>
      <c r="AZ70" s="25"/>
      <c r="BA70" s="25"/>
      <c r="BB70" s="25"/>
      <c r="BC70" s="25"/>
    </row>
    <row r="71" spans="1:55" s="26" customFormat="1" ht="35.25">
      <c r="A71" s="20"/>
      <c r="B71" s="20"/>
      <c r="C71" s="27"/>
      <c r="D71" s="20"/>
      <c r="E71" s="20"/>
      <c r="F71" s="20"/>
      <c r="G71" s="20"/>
      <c r="H71" s="20"/>
      <c r="I71" s="20"/>
      <c r="J71" s="20"/>
      <c r="K71" s="20"/>
      <c r="L71" s="20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0"/>
      <c r="AU71" s="20"/>
      <c r="AV71" s="20"/>
      <c r="AW71" s="20"/>
      <c r="AX71" s="20"/>
      <c r="AY71" s="20"/>
      <c r="AZ71" s="25"/>
      <c r="BA71" s="25"/>
      <c r="BB71" s="25"/>
      <c r="BC71" s="25"/>
    </row>
    <row r="72" spans="1:55" s="26" customFormat="1" ht="35.25">
      <c r="A72" s="20"/>
      <c r="B72" s="20"/>
      <c r="C72" s="27"/>
      <c r="D72" s="20"/>
      <c r="E72" s="20"/>
      <c r="F72" s="20"/>
      <c r="G72" s="20"/>
      <c r="H72" s="20"/>
      <c r="I72" s="20"/>
      <c r="J72" s="20"/>
      <c r="K72" s="20"/>
      <c r="L72" s="20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0"/>
      <c r="AU72" s="20"/>
      <c r="AV72" s="20"/>
      <c r="AW72" s="20"/>
      <c r="AX72" s="20"/>
      <c r="AY72" s="20"/>
      <c r="AZ72" s="25"/>
      <c r="BA72" s="25"/>
      <c r="BB72" s="25"/>
      <c r="BC72" s="25"/>
    </row>
    <row r="73" spans="1:55" s="26" customFormat="1" ht="35.25">
      <c r="A73" s="20"/>
      <c r="B73" s="20"/>
      <c r="C73" s="27"/>
      <c r="D73" s="20"/>
      <c r="E73" s="20"/>
      <c r="F73" s="20"/>
      <c r="G73" s="20"/>
      <c r="H73" s="20"/>
      <c r="I73" s="20"/>
      <c r="J73" s="20"/>
      <c r="K73" s="20"/>
      <c r="L73" s="20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0"/>
      <c r="AU73" s="20"/>
      <c r="AV73" s="20"/>
      <c r="AW73" s="20"/>
      <c r="AX73" s="20"/>
      <c r="AY73" s="20"/>
      <c r="AZ73" s="25"/>
      <c r="BA73" s="25"/>
      <c r="BB73" s="25"/>
      <c r="BC73" s="25"/>
    </row>
    <row r="74" spans="1:55" s="26" customFormat="1" ht="35.25">
      <c r="A74" s="20"/>
      <c r="B74" s="20"/>
      <c r="C74" s="27"/>
      <c r="D74" s="20"/>
      <c r="E74" s="20"/>
      <c r="F74" s="20"/>
      <c r="G74" s="20"/>
      <c r="H74" s="20"/>
      <c r="I74" s="20"/>
      <c r="J74" s="20"/>
      <c r="K74" s="20"/>
      <c r="L74" s="20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0"/>
      <c r="AU74" s="20"/>
      <c r="AV74" s="20"/>
      <c r="AW74" s="20"/>
      <c r="AX74" s="20"/>
      <c r="AY74" s="20"/>
      <c r="AZ74" s="25"/>
      <c r="BA74" s="25"/>
      <c r="BB74" s="25"/>
      <c r="BC74" s="25"/>
    </row>
    <row r="75" spans="1:55" s="26" customFormat="1" ht="35.25">
      <c r="A75" s="20"/>
      <c r="B75" s="20"/>
      <c r="C75" s="27"/>
      <c r="D75" s="20"/>
      <c r="E75" s="20"/>
      <c r="F75" s="20"/>
      <c r="G75" s="20"/>
      <c r="H75" s="20"/>
      <c r="I75" s="20"/>
      <c r="J75" s="20"/>
      <c r="K75" s="20"/>
      <c r="L75" s="20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0"/>
      <c r="AU75" s="20"/>
      <c r="AV75" s="20"/>
      <c r="AW75" s="20"/>
      <c r="AX75" s="20"/>
      <c r="AY75" s="20"/>
      <c r="AZ75" s="25"/>
      <c r="BA75" s="25"/>
      <c r="BB75" s="25"/>
      <c r="BC75" s="25"/>
    </row>
    <row r="76" spans="1:55" s="26" customFormat="1" ht="35.25">
      <c r="A76" s="20"/>
      <c r="B76" s="20"/>
      <c r="C76" s="27"/>
      <c r="D76" s="20"/>
      <c r="E76" s="20"/>
      <c r="F76" s="20"/>
      <c r="G76" s="20"/>
      <c r="H76" s="20"/>
      <c r="I76" s="20"/>
      <c r="J76" s="20"/>
      <c r="K76" s="20"/>
      <c r="L76" s="20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0"/>
      <c r="AU76" s="20"/>
      <c r="AV76" s="20"/>
      <c r="AW76" s="20"/>
      <c r="AX76" s="20"/>
      <c r="AY76" s="20"/>
      <c r="AZ76" s="25"/>
      <c r="BA76" s="25"/>
      <c r="BB76" s="25"/>
      <c r="BC76" s="25"/>
    </row>
    <row r="77" spans="1:55" s="26" customFormat="1" ht="35.25">
      <c r="A77" s="20"/>
      <c r="B77" s="20"/>
      <c r="C77" s="27"/>
      <c r="D77" s="20"/>
      <c r="E77" s="20"/>
      <c r="F77" s="20"/>
      <c r="G77" s="20"/>
      <c r="H77" s="20"/>
      <c r="I77" s="20"/>
      <c r="J77" s="20"/>
      <c r="K77" s="20"/>
      <c r="L77" s="20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0"/>
      <c r="AU77" s="20"/>
      <c r="AV77" s="20"/>
      <c r="AW77" s="20"/>
      <c r="AX77" s="20"/>
      <c r="AY77" s="20"/>
      <c r="AZ77" s="25"/>
      <c r="BA77" s="25"/>
      <c r="BB77" s="25"/>
      <c r="BC77" s="25"/>
    </row>
    <row r="78" spans="1:55" s="26" customFormat="1" ht="35.25">
      <c r="A78" s="20"/>
      <c r="B78" s="20"/>
      <c r="C78" s="27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0"/>
      <c r="AU78" s="20"/>
      <c r="AV78" s="20"/>
      <c r="AW78" s="20"/>
      <c r="AX78" s="20"/>
      <c r="AY78" s="20"/>
      <c r="AZ78" s="25"/>
      <c r="BA78" s="25"/>
      <c r="BB78" s="25"/>
      <c r="BC78" s="25"/>
    </row>
    <row r="79" spans="1:55" s="26" customFormat="1" ht="35.25">
      <c r="A79" s="20"/>
      <c r="B79" s="20"/>
      <c r="C79" s="27"/>
      <c r="D79" s="20"/>
      <c r="E79" s="20"/>
      <c r="F79" s="20"/>
      <c r="G79" s="20"/>
      <c r="H79" s="20"/>
      <c r="I79" s="20"/>
      <c r="J79" s="20"/>
      <c r="K79" s="20"/>
      <c r="L79" s="20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0"/>
      <c r="AU79" s="20"/>
      <c r="AV79" s="20"/>
      <c r="AW79" s="20"/>
      <c r="AX79" s="20"/>
      <c r="AY79" s="20"/>
      <c r="AZ79" s="25"/>
      <c r="BA79" s="25"/>
      <c r="BB79" s="25"/>
      <c r="BC79" s="25"/>
    </row>
    <row r="80" spans="1:55" s="26" customFormat="1" ht="35.25">
      <c r="A80" s="20"/>
      <c r="B80" s="20"/>
      <c r="C80" s="27"/>
      <c r="D80" s="20"/>
      <c r="E80" s="20"/>
      <c r="F80" s="20"/>
      <c r="G80" s="20"/>
      <c r="H80" s="20"/>
      <c r="I80" s="20"/>
      <c r="J80" s="20"/>
      <c r="K80" s="20"/>
      <c r="L80" s="20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0"/>
      <c r="AU80" s="20"/>
      <c r="AV80" s="20"/>
      <c r="AW80" s="20"/>
      <c r="AX80" s="20"/>
      <c r="AY80" s="20"/>
      <c r="AZ80" s="25"/>
      <c r="BA80" s="25"/>
      <c r="BB80" s="25"/>
      <c r="BC80" s="25"/>
    </row>
    <row r="81" spans="1:55" s="26" customFormat="1" ht="35.25">
      <c r="A81" s="20"/>
      <c r="B81" s="20"/>
      <c r="C81" s="27"/>
      <c r="D81" s="20"/>
      <c r="E81" s="20"/>
      <c r="F81" s="20"/>
      <c r="G81" s="20"/>
      <c r="H81" s="20"/>
      <c r="I81" s="20"/>
      <c r="J81" s="20"/>
      <c r="K81" s="20"/>
      <c r="L81" s="20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0"/>
      <c r="AU81" s="20"/>
      <c r="AV81" s="20"/>
      <c r="AW81" s="20"/>
      <c r="AX81" s="20"/>
      <c r="AY81" s="20"/>
      <c r="AZ81" s="25"/>
      <c r="BA81" s="25"/>
      <c r="BB81" s="25"/>
      <c r="BC81" s="25"/>
    </row>
    <row r="82" spans="1:55" s="26" customFormat="1" ht="35.25">
      <c r="A82" s="20"/>
      <c r="B82" s="20"/>
      <c r="C82" s="27"/>
      <c r="D82" s="20"/>
      <c r="E82" s="20"/>
      <c r="F82" s="20"/>
      <c r="G82" s="20"/>
      <c r="H82" s="20"/>
      <c r="I82" s="20"/>
      <c r="J82" s="20"/>
      <c r="K82" s="20"/>
      <c r="L82" s="20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0"/>
      <c r="AU82" s="20"/>
      <c r="AV82" s="20"/>
      <c r="AW82" s="20"/>
      <c r="AX82" s="20"/>
      <c r="AY82" s="20"/>
      <c r="AZ82" s="25"/>
      <c r="BA82" s="25"/>
      <c r="BB82" s="25"/>
      <c r="BC82" s="25"/>
    </row>
    <row r="83" spans="1:55" s="26" customFormat="1" ht="35.25">
      <c r="A83" s="20"/>
      <c r="B83" s="20"/>
      <c r="C83" s="27"/>
      <c r="D83" s="20"/>
      <c r="E83" s="20"/>
      <c r="F83" s="20"/>
      <c r="G83" s="20"/>
      <c r="H83" s="20"/>
      <c r="I83" s="20"/>
      <c r="J83" s="20"/>
      <c r="K83" s="20"/>
      <c r="L83" s="20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0"/>
      <c r="AU83" s="20"/>
      <c r="AV83" s="20"/>
      <c r="AW83" s="20"/>
      <c r="AX83" s="20"/>
      <c r="AY83" s="20"/>
      <c r="AZ83" s="25"/>
      <c r="BA83" s="25"/>
      <c r="BB83" s="25"/>
      <c r="BC83" s="25"/>
    </row>
    <row r="84" spans="1:55" s="26" customFormat="1" ht="35.25">
      <c r="A84" s="20"/>
      <c r="B84" s="20"/>
      <c r="C84" s="27"/>
      <c r="D84" s="20"/>
      <c r="E84" s="20"/>
      <c r="F84" s="20"/>
      <c r="G84" s="20"/>
      <c r="H84" s="20"/>
      <c r="I84" s="20"/>
      <c r="J84" s="20"/>
      <c r="K84" s="20"/>
      <c r="L84" s="20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0"/>
      <c r="AU84" s="20"/>
      <c r="AV84" s="20"/>
      <c r="AW84" s="20"/>
      <c r="AX84" s="20"/>
      <c r="AY84" s="20"/>
      <c r="AZ84" s="25"/>
      <c r="BA84" s="25"/>
      <c r="BB84" s="25"/>
      <c r="BC84" s="25"/>
    </row>
    <row r="85" spans="1:55" s="26" customFormat="1" ht="35.25">
      <c r="A85" s="20"/>
      <c r="B85" s="20"/>
      <c r="C85" s="27"/>
      <c r="D85" s="20"/>
      <c r="E85" s="20"/>
      <c r="F85" s="20"/>
      <c r="G85" s="20"/>
      <c r="H85" s="20"/>
      <c r="I85" s="20"/>
      <c r="J85" s="20"/>
      <c r="K85" s="20"/>
      <c r="L85" s="20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0"/>
      <c r="AU85" s="20"/>
      <c r="AV85" s="20"/>
      <c r="AW85" s="20"/>
      <c r="AX85" s="20"/>
      <c r="AY85" s="20"/>
      <c r="AZ85" s="25"/>
      <c r="BA85" s="25"/>
      <c r="BB85" s="25"/>
      <c r="BC85" s="25"/>
    </row>
    <row r="86" spans="1:55" s="26" customFormat="1" ht="35.25">
      <c r="A86" s="20"/>
      <c r="B86" s="20"/>
      <c r="C86" s="27"/>
      <c r="D86" s="20"/>
      <c r="E86" s="20"/>
      <c r="F86" s="20"/>
      <c r="G86" s="20"/>
      <c r="H86" s="20"/>
      <c r="I86" s="20"/>
      <c r="J86" s="20"/>
      <c r="K86" s="20"/>
      <c r="L86" s="20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0"/>
      <c r="AU86" s="20"/>
      <c r="AV86" s="20"/>
      <c r="AW86" s="20"/>
      <c r="AX86" s="20"/>
      <c r="AY86" s="20"/>
      <c r="AZ86" s="25"/>
      <c r="BA86" s="25"/>
      <c r="BB86" s="25"/>
      <c r="BC86" s="25"/>
    </row>
    <row r="87" spans="1:55" s="26" customFormat="1" ht="35.25">
      <c r="A87" s="20"/>
      <c r="B87" s="20"/>
      <c r="C87" s="27"/>
      <c r="D87" s="20"/>
      <c r="E87" s="20"/>
      <c r="F87" s="20"/>
      <c r="G87" s="20"/>
      <c r="H87" s="20"/>
      <c r="I87" s="20"/>
      <c r="J87" s="20"/>
      <c r="K87" s="20"/>
      <c r="L87" s="20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0"/>
      <c r="AU87" s="20"/>
      <c r="AV87" s="20"/>
      <c r="AW87" s="20"/>
      <c r="AX87" s="20"/>
      <c r="AY87" s="20"/>
      <c r="AZ87" s="25"/>
      <c r="BA87" s="25"/>
      <c r="BB87" s="25"/>
      <c r="BC87" s="25"/>
    </row>
    <row r="88" spans="1:55" s="26" customFormat="1" ht="35.25">
      <c r="A88" s="20"/>
      <c r="B88" s="20"/>
      <c r="C88" s="27"/>
      <c r="D88" s="20"/>
      <c r="E88" s="20"/>
      <c r="F88" s="20"/>
      <c r="G88" s="20"/>
      <c r="H88" s="20"/>
      <c r="I88" s="20"/>
      <c r="J88" s="20"/>
      <c r="K88" s="20"/>
      <c r="L88" s="20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0"/>
      <c r="AU88" s="20"/>
      <c r="AV88" s="20"/>
      <c r="AW88" s="20"/>
      <c r="AX88" s="20"/>
      <c r="AY88" s="20"/>
      <c r="AZ88" s="25"/>
      <c r="BA88" s="25"/>
      <c r="BB88" s="25"/>
      <c r="BC88" s="25"/>
    </row>
    <row r="89" spans="1:55" s="26" customFormat="1" ht="35.25">
      <c r="A89" s="20"/>
      <c r="B89" s="20"/>
      <c r="C89" s="27"/>
      <c r="D89" s="20"/>
      <c r="E89" s="20"/>
      <c r="F89" s="20"/>
      <c r="G89" s="20"/>
      <c r="H89" s="20"/>
      <c r="I89" s="20"/>
      <c r="J89" s="20"/>
      <c r="K89" s="20"/>
      <c r="L89" s="20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0"/>
      <c r="AU89" s="20"/>
      <c r="AV89" s="20"/>
      <c r="AW89" s="20"/>
      <c r="AX89" s="20"/>
      <c r="AY89" s="20"/>
      <c r="AZ89" s="25"/>
      <c r="BA89" s="25"/>
      <c r="BB89" s="25"/>
      <c r="BC89" s="25"/>
    </row>
    <row r="90" spans="1:55" s="26" customFormat="1" ht="35.25">
      <c r="A90" s="20"/>
      <c r="B90" s="20"/>
      <c r="C90" s="27"/>
      <c r="D90" s="20"/>
      <c r="E90" s="20"/>
      <c r="F90" s="20"/>
      <c r="G90" s="20"/>
      <c r="H90" s="20"/>
      <c r="I90" s="20"/>
      <c r="J90" s="20"/>
      <c r="K90" s="20"/>
      <c r="L90" s="20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0"/>
      <c r="AU90" s="20"/>
      <c r="AV90" s="20"/>
      <c r="AW90" s="20"/>
      <c r="AX90" s="20"/>
      <c r="AY90" s="20"/>
      <c r="AZ90" s="25"/>
      <c r="BA90" s="25"/>
      <c r="BB90" s="25"/>
      <c r="BC90" s="25"/>
    </row>
    <row r="91" spans="1:55" s="26" customFormat="1" ht="35.25">
      <c r="A91" s="20"/>
      <c r="B91" s="20"/>
      <c r="C91" s="27"/>
      <c r="D91" s="20"/>
      <c r="E91" s="20"/>
      <c r="F91" s="20"/>
      <c r="G91" s="20"/>
      <c r="H91" s="20"/>
      <c r="I91" s="20"/>
      <c r="J91" s="20"/>
      <c r="K91" s="20"/>
      <c r="L91" s="20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0"/>
      <c r="AU91" s="20"/>
      <c r="AV91" s="20"/>
      <c r="AW91" s="20"/>
      <c r="AX91" s="20"/>
      <c r="AY91" s="20"/>
      <c r="AZ91" s="25"/>
      <c r="BA91" s="25"/>
      <c r="BB91" s="25"/>
      <c r="BC91" s="25"/>
    </row>
    <row r="92" spans="1:55" s="26" customFormat="1" ht="35.25">
      <c r="A92" s="20"/>
      <c r="B92" s="20"/>
      <c r="C92" s="27"/>
      <c r="D92" s="20"/>
      <c r="E92" s="20"/>
      <c r="F92" s="20"/>
      <c r="G92" s="20"/>
      <c r="H92" s="20"/>
      <c r="I92" s="20"/>
      <c r="J92" s="20"/>
      <c r="K92" s="20"/>
      <c r="L92" s="20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0"/>
      <c r="AU92" s="20"/>
      <c r="AV92" s="20"/>
      <c r="AW92" s="20"/>
      <c r="AX92" s="20"/>
      <c r="AY92" s="20"/>
      <c r="AZ92" s="25"/>
      <c r="BA92" s="25"/>
      <c r="BB92" s="25"/>
      <c r="BC92" s="25"/>
    </row>
    <row r="93" spans="1:55" s="26" customFormat="1" ht="35.25">
      <c r="A93" s="20"/>
      <c r="B93" s="20"/>
      <c r="C93" s="27"/>
      <c r="D93" s="20"/>
      <c r="E93" s="20"/>
      <c r="F93" s="20"/>
      <c r="G93" s="20"/>
      <c r="H93" s="20"/>
      <c r="I93" s="20"/>
      <c r="J93" s="20"/>
      <c r="K93" s="20"/>
      <c r="L93" s="20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0"/>
      <c r="AU93" s="20"/>
      <c r="AV93" s="20"/>
      <c r="AW93" s="20"/>
      <c r="AX93" s="20"/>
      <c r="AY93" s="20"/>
      <c r="AZ93" s="25"/>
      <c r="BA93" s="25"/>
      <c r="BB93" s="25"/>
      <c r="BC93" s="25"/>
    </row>
  </sheetData>
  <sheetProtection sheet="1"/>
  <mergeCells count="64">
    <mergeCell ref="AN52:AP52"/>
    <mergeCell ref="R52:T52"/>
    <mergeCell ref="W52:Y52"/>
    <mergeCell ref="AB52:AD52"/>
    <mergeCell ref="AH52:AJ52"/>
    <mergeCell ref="M52:O52"/>
    <mergeCell ref="A4:A7"/>
    <mergeCell ref="C4:C7"/>
    <mergeCell ref="D4:L4"/>
    <mergeCell ref="B4:B7"/>
    <mergeCell ref="D5:D7"/>
    <mergeCell ref="H5:H7"/>
    <mergeCell ref="G5:G7"/>
    <mergeCell ref="L5:L7"/>
    <mergeCell ref="E5:E7"/>
    <mergeCell ref="I5:I7"/>
    <mergeCell ref="F5:F7"/>
    <mergeCell ref="J5:J7"/>
    <mergeCell ref="D50:D51"/>
    <mergeCell ref="K5:K7"/>
    <mergeCell ref="E50:E51"/>
    <mergeCell ref="F50:F51"/>
    <mergeCell ref="G50:G51"/>
    <mergeCell ref="H50:H51"/>
    <mergeCell ref="R51:V51"/>
    <mergeCell ref="BC50:BC51"/>
    <mergeCell ref="BC6:BC7"/>
    <mergeCell ref="BB6:BB7"/>
    <mergeCell ref="AZ6:AZ7"/>
    <mergeCell ref="BA6:BA7"/>
    <mergeCell ref="AW6:AW7"/>
    <mergeCell ref="BB50:BB51"/>
    <mergeCell ref="AZ50:AZ51"/>
    <mergeCell ref="BA50:BA51"/>
    <mergeCell ref="AB6:AG6"/>
    <mergeCell ref="L50:L51"/>
    <mergeCell ref="I50:I51"/>
    <mergeCell ref="K50:K51"/>
    <mergeCell ref="J50:J51"/>
    <mergeCell ref="AY6:AY7"/>
    <mergeCell ref="W51:AA51"/>
    <mergeCell ref="AB51:AG51"/>
    <mergeCell ref="AN51:AS51"/>
    <mergeCell ref="M51:Q51"/>
    <mergeCell ref="A50:C51"/>
    <mergeCell ref="AT4:BC4"/>
    <mergeCell ref="AT5:AY5"/>
    <mergeCell ref="AZ5:BC5"/>
    <mergeCell ref="AT6:AT7"/>
    <mergeCell ref="AU6:AU7"/>
    <mergeCell ref="AV6:AV7"/>
    <mergeCell ref="AT51:AY51"/>
    <mergeCell ref="AH51:AM51"/>
    <mergeCell ref="W5:AG5"/>
    <mergeCell ref="M4:AR4"/>
    <mergeCell ref="M6:Q6"/>
    <mergeCell ref="R6:V6"/>
    <mergeCell ref="W6:AA6"/>
    <mergeCell ref="A1:Y1"/>
    <mergeCell ref="AX6:AX7"/>
    <mergeCell ref="AH6:AM6"/>
    <mergeCell ref="M5:V5"/>
    <mergeCell ref="AH5:AS5"/>
    <mergeCell ref="AN6:AS6"/>
  </mergeCells>
  <conditionalFormatting sqref="H9">
    <cfRule type="cellIs" priority="31" dxfId="16" operator="equal" stopIfTrue="1">
      <formula>0</formula>
    </cfRule>
  </conditionalFormatting>
  <conditionalFormatting sqref="I9:K9">
    <cfRule type="cellIs" priority="19" dxfId="16" operator="equal" stopIfTrue="1">
      <formula>0</formula>
    </cfRule>
  </conditionalFormatting>
  <conditionalFormatting sqref="H18">
    <cfRule type="cellIs" priority="16" dxfId="16" operator="equal" stopIfTrue="1">
      <formula>0</formula>
    </cfRule>
  </conditionalFormatting>
  <conditionalFormatting sqref="I18:K18">
    <cfRule type="cellIs" priority="15" dxfId="16" operator="equal" stopIfTrue="1">
      <formula>0</formula>
    </cfRule>
  </conditionalFormatting>
  <conditionalFormatting sqref="H26:H32">
    <cfRule type="cellIs" priority="14" dxfId="16" operator="equal" stopIfTrue="1">
      <formula>0</formula>
    </cfRule>
  </conditionalFormatting>
  <conditionalFormatting sqref="I26:K32">
    <cfRule type="cellIs" priority="13" dxfId="16" operator="equal" stopIfTrue="1">
      <formula>0</formula>
    </cfRule>
  </conditionalFormatting>
  <conditionalFormatting sqref="H34:H45">
    <cfRule type="cellIs" priority="12" dxfId="16" operator="equal" stopIfTrue="1">
      <formula>0</formula>
    </cfRule>
  </conditionalFormatting>
  <conditionalFormatting sqref="I34:K45">
    <cfRule type="cellIs" priority="11" dxfId="16" operator="equal" stopIfTrue="1">
      <formula>0</formula>
    </cfRule>
  </conditionalFormatting>
  <conditionalFormatting sqref="H47 H49">
    <cfRule type="cellIs" priority="10" dxfId="16" operator="equal" stopIfTrue="1">
      <formula>0</formula>
    </cfRule>
  </conditionalFormatting>
  <conditionalFormatting sqref="I47:K47 I49:K49">
    <cfRule type="cellIs" priority="9" dxfId="16" operator="equal" stopIfTrue="1">
      <formula>0</formula>
    </cfRule>
  </conditionalFormatting>
  <conditionalFormatting sqref="H10:H16">
    <cfRule type="cellIs" priority="6" dxfId="16" operator="equal" stopIfTrue="1">
      <formula>0</formula>
    </cfRule>
  </conditionalFormatting>
  <conditionalFormatting sqref="I10:K16">
    <cfRule type="cellIs" priority="5" dxfId="16" operator="equal" stopIfTrue="1">
      <formula>0</formula>
    </cfRule>
  </conditionalFormatting>
  <conditionalFormatting sqref="H19:H24">
    <cfRule type="cellIs" priority="4" dxfId="16" operator="equal" stopIfTrue="1">
      <formula>0</formula>
    </cfRule>
  </conditionalFormatting>
  <conditionalFormatting sqref="I19:K24">
    <cfRule type="cellIs" priority="3" dxfId="16" operator="equal" stopIfTrue="1">
      <formula>0</formula>
    </cfRule>
  </conditionalFormatting>
  <conditionalFormatting sqref="H48">
    <cfRule type="cellIs" priority="2" dxfId="16" operator="equal" stopIfTrue="1">
      <formula>0</formula>
    </cfRule>
  </conditionalFormatting>
  <conditionalFormatting sqref="I48:K48">
    <cfRule type="cellIs" priority="1" dxfId="16" operator="equal" stopIfTrue="1">
      <formula>0</formula>
    </cfRule>
  </conditionalFormatting>
  <printOptions horizontalCentered="1" verticalCentered="1"/>
  <pageMargins left="0.1968503937007874" right="0.1968503937007874" top="0.11811023622047245" bottom="0.03937007874015748" header="0" footer="0"/>
  <pageSetup fitToWidth="2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Anna Moussa</cp:lastModifiedBy>
  <cp:lastPrinted>2017-03-17T08:44:14Z</cp:lastPrinted>
  <dcterms:created xsi:type="dcterms:W3CDTF">2000-08-09T08:42:37Z</dcterms:created>
  <dcterms:modified xsi:type="dcterms:W3CDTF">2017-04-03T07:18:46Z</dcterms:modified>
  <cp:category/>
  <cp:version/>
  <cp:contentType/>
  <cp:contentStatus/>
</cp:coreProperties>
</file>