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0"/>
  </bookViews>
  <sheets>
    <sheet name="plan_SS" sheetId="1" r:id="rId1"/>
    <sheet name="plan_SN" sheetId="2" r:id="rId2"/>
  </sheets>
  <definedNames>
    <definedName name="_xlnm.Print_Area" localSheetId="1">'plan_SN'!$A$1:$AV$62</definedName>
    <definedName name="_xlnm.Print_Area" localSheetId="0">'plan_SS'!$A$1:$AV$63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<sst xmlns="http://schemas.openxmlformats.org/spreadsheetml/2006/main" count="411" uniqueCount="136">
  <si>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</si>
  <si>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</si>
  <si>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</si>
  <si>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</si>
  <si>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</si>
  <si>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</si>
  <si>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</si>
  <si>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</si>
  <si>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</si>
  <si>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</si>
  <si>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</si>
  <si>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</si>
  <si>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</si>
  <si>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</si>
  <si>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</si>
  <si>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</si>
  <si>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</si>
  <si>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</si>
  <si>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</si>
  <si>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</si>
  <si>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</si>
  <si>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</si>
  <si>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</si>
  <si>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</si>
  <si>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</si>
  <si>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</si>
  <si>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</si>
  <si>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</si>
  <si>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</si>
  <si>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</si>
  <si>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</si>
  <si>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</si>
  <si>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</si>
  <si>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</si>
  <si>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</si>
  <si>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</si>
  <si>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</si>
  <si>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</si>
  <si>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</si>
  <si>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</si>
  <si>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</si>
  <si>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</si>
  <si>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</si>
  <si>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</si>
  <si>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</si>
  <si>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</si>
  <si>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</si>
  <si>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</si>
  <si>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</si>
  <si>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</si>
  <si>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</si>
  <si>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</si>
  <si>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</si>
  <si>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</si>
  <si>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</si>
  <si>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</si>
  <si>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</si>
  <si>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</si>
  <si>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</si>
  <si>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</si>
  <si>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</si>
  <si>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</si>
  <si>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</si>
  <si>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</si>
  <si>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D2.</t>
  </si>
  <si>
    <t>16.</t>
  </si>
  <si>
    <t>Język obcy*</t>
  </si>
  <si>
    <t>Zo/1,2</t>
  </si>
  <si>
    <t>Zo/5</t>
  </si>
  <si>
    <t>Zo/1</t>
  </si>
  <si>
    <t>E/1</t>
  </si>
  <si>
    <t>E/2</t>
  </si>
  <si>
    <t>Zo/3</t>
  </si>
  <si>
    <t>Zo/6</t>
  </si>
  <si>
    <t>E/4</t>
  </si>
  <si>
    <t>Zo/4</t>
  </si>
  <si>
    <t>Zarządzanie w sytuacjach kryzysowych</t>
  </si>
  <si>
    <t>Administracja bezpieczeństwa i porządku publicznego</t>
  </si>
  <si>
    <t>Ochrona własności intelektualnej</t>
  </si>
  <si>
    <t>17.</t>
  </si>
  <si>
    <t>Organizacja i zarządzanie</t>
  </si>
  <si>
    <t>Logistyka i zarządzanie łańcuchem dostaw</t>
  </si>
  <si>
    <t>Bezpieczeństwo państwa</t>
  </si>
  <si>
    <t>Bezpieczeństwo wewnętrzne w Unii Europejskiej i prawa człowieka</t>
  </si>
  <si>
    <t>Bezpieczeństwo w komunikacji powszechnej i transporcie</t>
  </si>
  <si>
    <t>Bezpieczeństwo społeczne</t>
  </si>
  <si>
    <t>Ochrona i bezpieczeństwo ludzi, mienia i przestrzeni</t>
  </si>
  <si>
    <t>Etyka zawodowa funkcjonariuszy służb państwowych</t>
  </si>
  <si>
    <t>Ochrona danych osobowych i informacji niejawnych</t>
  </si>
  <si>
    <t>Zarządzanie bezpieczeństwem i przepływem informacji</t>
  </si>
  <si>
    <t>Podstawy prawa karnego i prawa wykroczeń</t>
  </si>
  <si>
    <t>Zwalczanie przestępczości, kryminologia i kryminalistyka</t>
  </si>
  <si>
    <t>Zwalczanie terroryzmu</t>
  </si>
  <si>
    <t>Rozpoznawanie, prognozowanie i reagowanie na zagrożenia</t>
  </si>
  <si>
    <t>Techniki interwencyjne i samoobrona</t>
  </si>
  <si>
    <t>Warsztaty komunikowania, negocjacji i mediacji</t>
  </si>
  <si>
    <t>Wychowanie fizyczne*</t>
  </si>
  <si>
    <t>Zo/2</t>
  </si>
  <si>
    <t>E/3</t>
  </si>
  <si>
    <t>Zo/3,4,5,6</t>
  </si>
  <si>
    <t>Technologie informacyjne</t>
  </si>
  <si>
    <t>Bezpieczeństwo i higiena pracy</t>
  </si>
  <si>
    <t>MODUŁ KSZTAŁCENIA SPECJALNOŚCIOWEGO (FUiU)*</t>
  </si>
  <si>
    <t>Kompetencje i organizacja Policji</t>
  </si>
  <si>
    <t>Rola i znaczenie Sił Zbrojnych RP</t>
  </si>
  <si>
    <t>Służby ochrony bezpieczeństwa i porządku publicznego</t>
  </si>
  <si>
    <t>Czynności operacyjno-rozpoznawcze</t>
  </si>
  <si>
    <t>Stosowanie środków przymusu bezpośredniego i broni palnej</t>
  </si>
  <si>
    <t>Suma dla specjalności FUiU (Formacje umundurowane i uzbrojone)</t>
  </si>
  <si>
    <t>Seminarium dyplomowe*</t>
  </si>
  <si>
    <t>Praktyki zawodowe*</t>
  </si>
  <si>
    <t>Przedsiębiorczość</t>
  </si>
  <si>
    <t>Zo/4,5,6</t>
  </si>
  <si>
    <t>Podstawy psychologii</t>
  </si>
  <si>
    <t>Socjologia ogólna</t>
  </si>
  <si>
    <t>Podstawy ekonomii</t>
  </si>
  <si>
    <t>Nauka o państwie i prawie</t>
  </si>
  <si>
    <t>Prawo i postępowanie administracyjne</t>
  </si>
  <si>
    <t>Nauka o administracji</t>
  </si>
  <si>
    <t>Zarządzanie projektami</t>
  </si>
  <si>
    <t>Zo/2,4</t>
  </si>
  <si>
    <t>E/5</t>
  </si>
  <si>
    <t>Praktyka ochrony, bezpieczeństwa i zarządzania kryzysowego* (do wyboru po jednym spośród A, B, C, D)</t>
  </si>
  <si>
    <t>A1. Zarządzanie i logistyka w sytuacjach kryzysowych</t>
  </si>
  <si>
    <t>B1. Organizowanie i realizowanie ochrony mienia</t>
  </si>
  <si>
    <t>B2. Organizowanie i realizowanie ochrony wartości pieniężnych</t>
  </si>
  <si>
    <t>C2. Bezpieczeństwo w transporcie drogowym i kolejowym</t>
  </si>
  <si>
    <t>D1. Organizacja ratownictwa w wypadkach i katastrofach</t>
  </si>
  <si>
    <t>D2. Ochrona przeciwpożarowa</t>
  </si>
  <si>
    <t>European Social Policy (Europejska polityka społeczna)</t>
  </si>
  <si>
    <t>Defense Strategy of the Republic of Poland (Strategia obronności RP)</t>
  </si>
  <si>
    <t>Straż Pożarna w systemie służb ratowniczych</t>
  </si>
  <si>
    <t>A2. Bezpieczeństwo imprez masowych</t>
  </si>
  <si>
    <t>C1. Orientacja w terenie, wyszkolenie strzeleckie oraz obrona cywilna</t>
  </si>
  <si>
    <r>
      <t xml:space="preserve">Bezpieczeństwo wewnętrzne - studia stacjonarne I stopnia / Formacje umundurowane i uzbrojone / </t>
    </r>
    <r>
      <rPr>
        <b/>
        <sz val="28"/>
        <rFont val="Verdana"/>
        <family val="2"/>
      </rPr>
      <t>cykl kształcenia 2014-2017</t>
    </r>
  </si>
  <si>
    <r>
      <t xml:space="preserve">Bezpieczeństwo wewnętrzne - studia niestacjonarne I stopnia / Formacje umundurowane i uzbrojone / </t>
    </r>
    <r>
      <rPr>
        <b/>
        <sz val="28"/>
        <rFont val="Verdana"/>
        <family val="2"/>
      </rPr>
      <t>cykl kształcenia 2014-2017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</si>
</sst>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28"/>
      <name val="Verdana"/>
      <family val="2"/>
    </font>
    <font>
      <sz val="20"/>
      <color indexed="8"/>
      <name val="Verdana"/>
      <family val="2"/>
    </font>
    <font>
      <b/>
      <sz val="28"/>
      <color indexed="8"/>
      <name val="Arial Narrow"/>
      <family val="2"/>
    </font>
    <font>
      <b/>
      <sz val="20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6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1" fillId="6" borderId="10" xfId="0" applyNumberFormat="1" applyFont="1" applyFill="1" applyBorder="1" applyAlignment="1">
      <alignment horizontal="center" vertical="center"/>
    </xf>
    <xf numFmtId="3" fontId="11" fillId="18" borderId="1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3" fontId="12" fillId="7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3" fontId="12" fillId="14" borderId="10" xfId="0" applyNumberFormat="1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left" vertical="center"/>
    </xf>
    <xf numFmtId="0" fontId="12" fillId="14" borderId="1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3" fontId="11" fillId="18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14" borderId="10" xfId="0" applyFont="1" applyFill="1" applyBorder="1" applyAlignment="1">
      <alignment horizontal="left" vertical="center" wrapText="1"/>
    </xf>
    <xf numFmtId="0" fontId="36" fillId="6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6" borderId="10" xfId="0" applyFont="1" applyFill="1" applyBorder="1" applyAlignment="1">
      <alignment horizontal="center" vertical="center" wrapText="1"/>
    </xf>
    <xf numFmtId="3" fontId="34" fillId="6" borderId="10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 vertical="center"/>
    </xf>
    <xf numFmtId="3" fontId="36" fillId="18" borderId="10" xfId="0" applyNumberFormat="1" applyFont="1" applyFill="1" applyBorder="1" applyAlignment="1">
      <alignment horizontal="center" vertical="center"/>
    </xf>
    <xf numFmtId="3" fontId="36" fillId="18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6" fillId="7" borderId="10" xfId="0" applyFont="1" applyFill="1" applyBorder="1" applyAlignment="1">
      <alignment vertical="center"/>
    </xf>
    <xf numFmtId="3" fontId="3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1" fillId="18" borderId="13" xfId="0" applyNumberFormat="1" applyFont="1" applyFill="1" applyBorder="1" applyAlignment="1">
      <alignment horizontal="center" vertical="center"/>
    </xf>
    <xf numFmtId="3" fontId="11" fillId="18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/>
    </xf>
    <xf numFmtId="0" fontId="11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0" fontId="36" fillId="6" borderId="10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3" fontId="36" fillId="18" borderId="11" xfId="0" applyNumberFormat="1" applyFont="1" applyFill="1" applyBorder="1" applyAlignment="1">
      <alignment horizontal="center" vertical="center"/>
    </xf>
    <xf numFmtId="3" fontId="36" fillId="18" borderId="21" xfId="0" applyNumberFormat="1" applyFont="1" applyFill="1" applyBorder="1" applyAlignment="1">
      <alignment horizontal="center" vertical="center"/>
    </xf>
    <xf numFmtId="3" fontId="36" fillId="18" borderId="12" xfId="0" applyNumberFormat="1" applyFont="1" applyFill="1" applyBorder="1" applyAlignment="1">
      <alignment horizontal="center" vertical="center"/>
    </xf>
    <xf numFmtId="3" fontId="11" fillId="18" borderId="11" xfId="0" applyNumberFormat="1" applyFont="1" applyFill="1" applyBorder="1" applyAlignment="1">
      <alignment horizontal="center" vertical="center"/>
    </xf>
    <xf numFmtId="3" fontId="11" fillId="18" borderId="21" xfId="0" applyNumberFormat="1" applyFont="1" applyFill="1" applyBorder="1" applyAlignment="1">
      <alignment horizontal="center" vertical="center"/>
    </xf>
    <xf numFmtId="3" fontId="11" fillId="18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6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30.875" style="29" customWidth="1"/>
    <col min="3" max="3" width="28.25390625" style="18" customWidth="1"/>
    <col min="4" max="4" width="15.125" style="2" customWidth="1"/>
    <col min="5" max="5" width="16.25390625" style="2" customWidth="1"/>
    <col min="6" max="6" width="14.125" style="2" customWidth="1"/>
    <col min="7" max="7" width="17.00390625" style="2" customWidth="1"/>
    <col min="8" max="8" width="16.625" style="2" customWidth="1"/>
    <col min="9" max="11" width="11.625" style="2" customWidth="1"/>
    <col min="12" max="12" width="15.875" style="2" customWidth="1"/>
    <col min="13" max="13" width="15.125" style="2" customWidth="1"/>
    <col min="14" max="17" width="11.625" style="49" customWidth="1"/>
    <col min="18" max="29" width="11.625" style="9" customWidth="1"/>
    <col min="30" max="33" width="11.625" style="49" customWidth="1"/>
    <col min="34" max="37" width="11.625" style="9" customWidth="1"/>
    <col min="38" max="43" width="9.75390625" style="10" customWidth="1"/>
    <col min="44" max="44" width="10.00390625" style="12" customWidth="1"/>
    <col min="45" max="45" width="9.75390625" style="12" customWidth="1"/>
    <col min="46" max="46" width="13.00390625" style="12" customWidth="1"/>
    <col min="47" max="47" width="9.75390625" style="12" customWidth="1"/>
    <col min="48" max="48" width="9.75390625" style="11" customWidth="1"/>
    <col min="49" max="16384" width="8.875" style="11" customWidth="1"/>
  </cols>
  <sheetData>
    <row r="1" spans="1:47" s="6" customFormat="1" ht="51.75" customHeight="1">
      <c r="A1" s="57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43"/>
      <c r="AF1" s="43"/>
      <c r="AG1" s="43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0" t="s">
        <v>43</v>
      </c>
      <c r="B2" s="2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3"/>
      <c r="O2" s="43"/>
      <c r="P2" s="43"/>
      <c r="Q2" s="4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3"/>
      <c r="AE2" s="43"/>
      <c r="AF2" s="43"/>
      <c r="AG2" s="43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19"/>
      <c r="B3" s="2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43"/>
      <c r="O3" s="43"/>
      <c r="P3" s="43"/>
      <c r="Q3" s="4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3"/>
      <c r="AE3" s="43"/>
      <c r="AF3" s="43"/>
      <c r="AG3" s="43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61" t="s">
        <v>11</v>
      </c>
      <c r="B4" s="62" t="s">
        <v>12</v>
      </c>
      <c r="C4" s="58" t="s">
        <v>39</v>
      </c>
      <c r="D4" s="61" t="s">
        <v>45</v>
      </c>
      <c r="E4" s="61"/>
      <c r="F4" s="61"/>
      <c r="G4" s="61"/>
      <c r="H4" s="61"/>
      <c r="I4" s="61"/>
      <c r="J4" s="61"/>
      <c r="K4" s="61"/>
      <c r="L4" s="61"/>
      <c r="M4" s="61"/>
      <c r="N4" s="61" t="s">
        <v>46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 t="s">
        <v>55</v>
      </c>
      <c r="AM4" s="61"/>
      <c r="AN4" s="61"/>
      <c r="AO4" s="61"/>
      <c r="AP4" s="61"/>
      <c r="AQ4" s="61"/>
      <c r="AR4" s="61"/>
      <c r="AS4" s="61"/>
      <c r="AT4" s="61"/>
      <c r="AU4" s="61"/>
      <c r="AV4" s="61"/>
    </row>
    <row r="5" spans="1:48" s="7" customFormat="1" ht="53.25" customHeight="1">
      <c r="A5" s="61"/>
      <c r="B5" s="62"/>
      <c r="C5" s="58"/>
      <c r="D5" s="58" t="s">
        <v>58</v>
      </c>
      <c r="E5" s="58" t="s">
        <v>59</v>
      </c>
      <c r="F5" s="60" t="s">
        <v>53</v>
      </c>
      <c r="G5" s="58" t="s">
        <v>61</v>
      </c>
      <c r="H5" s="59" t="s">
        <v>40</v>
      </c>
      <c r="I5" s="59" t="s">
        <v>41</v>
      </c>
      <c r="J5" s="59" t="s">
        <v>63</v>
      </c>
      <c r="K5" s="59" t="s">
        <v>42</v>
      </c>
      <c r="L5" s="58" t="s">
        <v>62</v>
      </c>
      <c r="M5" s="58" t="s">
        <v>60</v>
      </c>
      <c r="N5" s="61" t="s">
        <v>3</v>
      </c>
      <c r="O5" s="61"/>
      <c r="P5" s="61"/>
      <c r="Q5" s="61"/>
      <c r="R5" s="61"/>
      <c r="S5" s="61"/>
      <c r="T5" s="61"/>
      <c r="U5" s="61"/>
      <c r="V5" s="61" t="s">
        <v>44</v>
      </c>
      <c r="W5" s="61"/>
      <c r="X5" s="61"/>
      <c r="Y5" s="61"/>
      <c r="Z5" s="61"/>
      <c r="AA5" s="61"/>
      <c r="AB5" s="61"/>
      <c r="AC5" s="61"/>
      <c r="AD5" s="61" t="s">
        <v>4</v>
      </c>
      <c r="AE5" s="61"/>
      <c r="AF5" s="61"/>
      <c r="AG5" s="61"/>
      <c r="AH5" s="61"/>
      <c r="AI5" s="61"/>
      <c r="AJ5" s="61"/>
      <c r="AK5" s="61"/>
      <c r="AL5" s="61" t="s">
        <v>56</v>
      </c>
      <c r="AM5" s="61"/>
      <c r="AN5" s="61"/>
      <c r="AO5" s="61"/>
      <c r="AP5" s="61"/>
      <c r="AQ5" s="61"/>
      <c r="AR5" s="61" t="s">
        <v>57</v>
      </c>
      <c r="AS5" s="61"/>
      <c r="AT5" s="61"/>
      <c r="AU5" s="61"/>
      <c r="AV5" s="61"/>
    </row>
    <row r="6" spans="1:48" s="7" customFormat="1" ht="52.5" customHeight="1">
      <c r="A6" s="61"/>
      <c r="B6" s="63"/>
      <c r="C6" s="58"/>
      <c r="D6" s="58"/>
      <c r="E6" s="58"/>
      <c r="F6" s="60"/>
      <c r="G6" s="58"/>
      <c r="H6" s="59"/>
      <c r="I6" s="59"/>
      <c r="J6" s="59"/>
      <c r="K6" s="59"/>
      <c r="L6" s="58"/>
      <c r="M6" s="58"/>
      <c r="N6" s="64" t="s">
        <v>14</v>
      </c>
      <c r="O6" s="64"/>
      <c r="P6" s="64"/>
      <c r="Q6" s="64"/>
      <c r="R6" s="61" t="s">
        <v>15</v>
      </c>
      <c r="S6" s="61"/>
      <c r="T6" s="61"/>
      <c r="U6" s="61"/>
      <c r="V6" s="61" t="s">
        <v>16</v>
      </c>
      <c r="W6" s="61"/>
      <c r="X6" s="61"/>
      <c r="Y6" s="61"/>
      <c r="Z6" s="61" t="s">
        <v>17</v>
      </c>
      <c r="AA6" s="61"/>
      <c r="AB6" s="61"/>
      <c r="AC6" s="61"/>
      <c r="AD6" s="64" t="s">
        <v>31</v>
      </c>
      <c r="AE6" s="64"/>
      <c r="AF6" s="64"/>
      <c r="AG6" s="64"/>
      <c r="AH6" s="61" t="s">
        <v>32</v>
      </c>
      <c r="AI6" s="61"/>
      <c r="AJ6" s="61"/>
      <c r="AK6" s="61"/>
      <c r="AL6" s="61" t="s">
        <v>0</v>
      </c>
      <c r="AM6" s="61" t="s">
        <v>1</v>
      </c>
      <c r="AN6" s="61" t="s">
        <v>2</v>
      </c>
      <c r="AO6" s="61" t="s">
        <v>33</v>
      </c>
      <c r="AP6" s="61" t="s">
        <v>34</v>
      </c>
      <c r="AQ6" s="61" t="s">
        <v>35</v>
      </c>
      <c r="AR6" s="60" t="s">
        <v>50</v>
      </c>
      <c r="AS6" s="60" t="s">
        <v>51</v>
      </c>
      <c r="AT6" s="60" t="s">
        <v>47</v>
      </c>
      <c r="AU6" s="60" t="s">
        <v>49</v>
      </c>
      <c r="AV6" s="60" t="s">
        <v>52</v>
      </c>
    </row>
    <row r="7" spans="1:48" s="7" customFormat="1" ht="195.75" customHeight="1">
      <c r="A7" s="61"/>
      <c r="B7" s="63"/>
      <c r="C7" s="58"/>
      <c r="D7" s="58"/>
      <c r="E7" s="58"/>
      <c r="F7" s="60"/>
      <c r="G7" s="58"/>
      <c r="H7" s="59"/>
      <c r="I7" s="59"/>
      <c r="J7" s="59"/>
      <c r="K7" s="59"/>
      <c r="L7" s="58"/>
      <c r="M7" s="58"/>
      <c r="N7" s="42" t="s">
        <v>29</v>
      </c>
      <c r="O7" s="44" t="s">
        <v>30</v>
      </c>
      <c r="P7" s="44" t="s">
        <v>54</v>
      </c>
      <c r="Q7" s="44" t="s">
        <v>48</v>
      </c>
      <c r="R7" s="13" t="s">
        <v>29</v>
      </c>
      <c r="S7" s="26" t="s">
        <v>30</v>
      </c>
      <c r="T7" s="26" t="s">
        <v>54</v>
      </c>
      <c r="U7" s="26" t="s">
        <v>48</v>
      </c>
      <c r="V7" s="13" t="s">
        <v>29</v>
      </c>
      <c r="W7" s="26" t="s">
        <v>30</v>
      </c>
      <c r="X7" s="26" t="s">
        <v>54</v>
      </c>
      <c r="Y7" s="26" t="s">
        <v>48</v>
      </c>
      <c r="Z7" s="13" t="s">
        <v>29</v>
      </c>
      <c r="AA7" s="26" t="s">
        <v>30</v>
      </c>
      <c r="AB7" s="26" t="s">
        <v>54</v>
      </c>
      <c r="AC7" s="26" t="s">
        <v>48</v>
      </c>
      <c r="AD7" s="42" t="s">
        <v>29</v>
      </c>
      <c r="AE7" s="44" t="s">
        <v>30</v>
      </c>
      <c r="AF7" s="44" t="s">
        <v>54</v>
      </c>
      <c r="AG7" s="44" t="s">
        <v>48</v>
      </c>
      <c r="AH7" s="13" t="s">
        <v>29</v>
      </c>
      <c r="AI7" s="26" t="s">
        <v>30</v>
      </c>
      <c r="AJ7" s="26" t="s">
        <v>54</v>
      </c>
      <c r="AK7" s="26" t="s">
        <v>48</v>
      </c>
      <c r="AL7" s="61"/>
      <c r="AM7" s="61"/>
      <c r="AN7" s="61"/>
      <c r="AO7" s="61"/>
      <c r="AP7" s="61"/>
      <c r="AQ7" s="61"/>
      <c r="AR7" s="60"/>
      <c r="AS7" s="60"/>
      <c r="AT7" s="60"/>
      <c r="AU7" s="60"/>
      <c r="AV7" s="60"/>
    </row>
    <row r="8" spans="1:48" s="8" customFormat="1" ht="45.75">
      <c r="A8" s="13" t="s">
        <v>13</v>
      </c>
      <c r="B8" s="27" t="s">
        <v>36</v>
      </c>
      <c r="C8" s="13"/>
      <c r="D8" s="21">
        <f aca="true" t="shared" si="0" ref="D8:AV8">SUM(D9:D14)</f>
        <v>610</v>
      </c>
      <c r="E8" s="21">
        <f t="shared" si="0"/>
        <v>370</v>
      </c>
      <c r="F8" s="25">
        <f t="shared" si="0"/>
        <v>15</v>
      </c>
      <c r="G8" s="25">
        <f t="shared" si="0"/>
        <v>285</v>
      </c>
      <c r="H8" s="25">
        <f t="shared" si="0"/>
        <v>255</v>
      </c>
      <c r="I8" s="25">
        <f t="shared" si="0"/>
        <v>30</v>
      </c>
      <c r="J8" s="25">
        <f t="shared" si="0"/>
        <v>0</v>
      </c>
      <c r="K8" s="25">
        <f t="shared" si="0"/>
        <v>0</v>
      </c>
      <c r="L8" s="25">
        <f t="shared" si="0"/>
        <v>70</v>
      </c>
      <c r="M8" s="21">
        <f t="shared" si="0"/>
        <v>240</v>
      </c>
      <c r="N8" s="45">
        <f t="shared" si="0"/>
        <v>0</v>
      </c>
      <c r="O8" s="45">
        <f t="shared" si="0"/>
        <v>90</v>
      </c>
      <c r="P8" s="45">
        <f t="shared" si="0"/>
        <v>10</v>
      </c>
      <c r="Q8" s="45">
        <f t="shared" si="0"/>
        <v>80</v>
      </c>
      <c r="R8" s="25">
        <f t="shared" si="0"/>
        <v>0</v>
      </c>
      <c r="S8" s="25">
        <f t="shared" si="0"/>
        <v>75</v>
      </c>
      <c r="T8" s="25">
        <f t="shared" si="0"/>
        <v>10</v>
      </c>
      <c r="U8" s="25">
        <f t="shared" si="0"/>
        <v>20</v>
      </c>
      <c r="V8" s="25">
        <f t="shared" si="0"/>
        <v>0</v>
      </c>
      <c r="W8" s="25">
        <f t="shared" si="0"/>
        <v>45</v>
      </c>
      <c r="X8" s="25">
        <f t="shared" si="0"/>
        <v>30</v>
      </c>
      <c r="Y8" s="25">
        <f t="shared" si="0"/>
        <v>50</v>
      </c>
      <c r="Z8" s="25">
        <f t="shared" si="0"/>
        <v>0</v>
      </c>
      <c r="AA8" s="25">
        <f t="shared" si="0"/>
        <v>30</v>
      </c>
      <c r="AB8" s="25">
        <f t="shared" si="0"/>
        <v>10</v>
      </c>
      <c r="AC8" s="25">
        <f t="shared" si="0"/>
        <v>10</v>
      </c>
      <c r="AD8" s="45">
        <f t="shared" si="0"/>
        <v>15</v>
      </c>
      <c r="AE8" s="45">
        <f t="shared" si="0"/>
        <v>45</v>
      </c>
      <c r="AF8" s="45">
        <f t="shared" si="0"/>
        <v>10</v>
      </c>
      <c r="AG8" s="45">
        <f t="shared" si="0"/>
        <v>80</v>
      </c>
      <c r="AH8" s="25">
        <f t="shared" si="0"/>
        <v>0</v>
      </c>
      <c r="AI8" s="25">
        <f t="shared" si="0"/>
        <v>0</v>
      </c>
      <c r="AJ8" s="25">
        <f t="shared" si="0"/>
        <v>0</v>
      </c>
      <c r="AK8" s="25">
        <f t="shared" si="0"/>
        <v>0</v>
      </c>
      <c r="AL8" s="25">
        <f t="shared" si="0"/>
        <v>7</v>
      </c>
      <c r="AM8" s="25">
        <f t="shared" si="0"/>
        <v>4</v>
      </c>
      <c r="AN8" s="25">
        <f t="shared" si="0"/>
        <v>5</v>
      </c>
      <c r="AO8" s="25">
        <f t="shared" si="0"/>
        <v>2</v>
      </c>
      <c r="AP8" s="25">
        <f t="shared" si="0"/>
        <v>6</v>
      </c>
      <c r="AQ8" s="25">
        <f t="shared" si="0"/>
        <v>0</v>
      </c>
      <c r="AR8" s="25">
        <f t="shared" si="0"/>
        <v>15</v>
      </c>
      <c r="AS8" s="25">
        <f t="shared" si="0"/>
        <v>0</v>
      </c>
      <c r="AT8" s="25">
        <f t="shared" si="0"/>
        <v>22</v>
      </c>
      <c r="AU8" s="25">
        <f t="shared" si="0"/>
        <v>23</v>
      </c>
      <c r="AV8" s="25">
        <f t="shared" si="0"/>
        <v>17</v>
      </c>
    </row>
    <row r="9" spans="1:48" s="7" customFormat="1" ht="35.25">
      <c r="A9" s="14" t="s">
        <v>10</v>
      </c>
      <c r="B9" s="15" t="s">
        <v>66</v>
      </c>
      <c r="C9" s="17" t="s">
        <v>121</v>
      </c>
      <c r="D9" s="22">
        <f aca="true" t="shared" si="1" ref="D9:D14">SUM(E9,M9)</f>
        <v>375</v>
      </c>
      <c r="E9" s="22">
        <f aca="true" t="shared" si="2" ref="E9:E14">SUM(F9:G9,L9)</f>
        <v>230</v>
      </c>
      <c r="F9" s="23">
        <f aca="true" t="shared" si="3" ref="F9:G14">SUM(N9,R9,V9,Z9,AD9,AH9)</f>
        <v>0</v>
      </c>
      <c r="G9" s="23">
        <f t="shared" si="3"/>
        <v>180</v>
      </c>
      <c r="H9" s="24">
        <v>180</v>
      </c>
      <c r="I9" s="24"/>
      <c r="J9" s="24"/>
      <c r="K9" s="24"/>
      <c r="L9" s="23">
        <f aca="true" t="shared" si="4" ref="L9:M14">SUM(P9,T9,X9,AB9,AF9,AJ9)</f>
        <v>50</v>
      </c>
      <c r="M9" s="22">
        <f>SUM(Q9,U9,Y9,AC9,AG9,AK9)</f>
        <v>145</v>
      </c>
      <c r="N9" s="46"/>
      <c r="O9" s="46">
        <v>45</v>
      </c>
      <c r="P9" s="46">
        <v>10</v>
      </c>
      <c r="Q9" s="46">
        <v>45</v>
      </c>
      <c r="R9" s="30"/>
      <c r="S9" s="30">
        <v>45</v>
      </c>
      <c r="T9" s="30">
        <v>10</v>
      </c>
      <c r="U9" s="30">
        <v>20</v>
      </c>
      <c r="V9" s="30"/>
      <c r="W9" s="30">
        <v>30</v>
      </c>
      <c r="X9" s="30">
        <v>10</v>
      </c>
      <c r="Y9" s="30">
        <v>35</v>
      </c>
      <c r="Z9" s="30"/>
      <c r="AA9" s="30">
        <v>30</v>
      </c>
      <c r="AB9" s="30">
        <v>10</v>
      </c>
      <c r="AC9" s="30">
        <v>10</v>
      </c>
      <c r="AD9" s="46"/>
      <c r="AE9" s="46">
        <v>30</v>
      </c>
      <c r="AF9" s="46">
        <v>10</v>
      </c>
      <c r="AG9" s="46">
        <v>35</v>
      </c>
      <c r="AH9" s="30"/>
      <c r="AI9" s="30"/>
      <c r="AJ9" s="30"/>
      <c r="AK9" s="30"/>
      <c r="AL9" s="30">
        <v>4</v>
      </c>
      <c r="AM9" s="30">
        <v>3</v>
      </c>
      <c r="AN9" s="30">
        <v>3</v>
      </c>
      <c r="AO9" s="30">
        <v>2</v>
      </c>
      <c r="AP9" s="30">
        <v>3</v>
      </c>
      <c r="AQ9" s="30"/>
      <c r="AR9" s="30">
        <v>9</v>
      </c>
      <c r="AS9" s="30"/>
      <c r="AT9" s="30">
        <v>15</v>
      </c>
      <c r="AU9" s="30">
        <v>15</v>
      </c>
      <c r="AV9" s="30">
        <v>15</v>
      </c>
    </row>
    <row r="10" spans="1:48" s="7" customFormat="1" ht="35.25">
      <c r="A10" s="14" t="s">
        <v>9</v>
      </c>
      <c r="B10" s="15" t="s">
        <v>96</v>
      </c>
      <c r="C10" s="17" t="s">
        <v>67</v>
      </c>
      <c r="D10" s="22">
        <f t="shared" si="1"/>
        <v>60</v>
      </c>
      <c r="E10" s="22">
        <f t="shared" si="2"/>
        <v>60</v>
      </c>
      <c r="F10" s="23">
        <f t="shared" si="3"/>
        <v>0</v>
      </c>
      <c r="G10" s="23">
        <f t="shared" si="3"/>
        <v>60</v>
      </c>
      <c r="H10" s="24">
        <v>60</v>
      </c>
      <c r="I10" s="24"/>
      <c r="J10" s="24"/>
      <c r="K10" s="24"/>
      <c r="L10" s="23">
        <f t="shared" si="4"/>
        <v>0</v>
      </c>
      <c r="M10" s="22">
        <f t="shared" si="4"/>
        <v>0</v>
      </c>
      <c r="N10" s="46"/>
      <c r="O10" s="46">
        <v>30</v>
      </c>
      <c r="P10" s="46"/>
      <c r="Q10" s="46"/>
      <c r="R10" s="30"/>
      <c r="S10" s="30">
        <v>30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46"/>
      <c r="AE10" s="46"/>
      <c r="AF10" s="46"/>
      <c r="AG10" s="46"/>
      <c r="AH10" s="30"/>
      <c r="AI10" s="30"/>
      <c r="AJ10" s="30"/>
      <c r="AK10" s="30"/>
      <c r="AL10" s="30">
        <v>1</v>
      </c>
      <c r="AM10" s="30">
        <v>1</v>
      </c>
      <c r="AN10" s="30"/>
      <c r="AO10" s="30"/>
      <c r="AP10" s="30"/>
      <c r="AQ10" s="30"/>
      <c r="AR10" s="30">
        <v>2</v>
      </c>
      <c r="AS10" s="30"/>
      <c r="AT10" s="30">
        <v>2</v>
      </c>
      <c r="AU10" s="30">
        <v>2</v>
      </c>
      <c r="AV10" s="30">
        <v>2</v>
      </c>
    </row>
    <row r="11" spans="1:48" s="7" customFormat="1" ht="35.25">
      <c r="A11" s="14" t="s">
        <v>8</v>
      </c>
      <c r="B11" s="15" t="s">
        <v>100</v>
      </c>
      <c r="C11" s="17" t="s">
        <v>72</v>
      </c>
      <c r="D11" s="22">
        <f t="shared" si="1"/>
        <v>50</v>
      </c>
      <c r="E11" s="22">
        <f t="shared" si="2"/>
        <v>35</v>
      </c>
      <c r="F11" s="23">
        <f t="shared" si="3"/>
        <v>0</v>
      </c>
      <c r="G11" s="23">
        <f t="shared" si="3"/>
        <v>15</v>
      </c>
      <c r="H11" s="24"/>
      <c r="I11" s="24">
        <v>15</v>
      </c>
      <c r="J11" s="24"/>
      <c r="K11" s="24"/>
      <c r="L11" s="23">
        <f t="shared" si="4"/>
        <v>20</v>
      </c>
      <c r="M11" s="22">
        <f>SUM(Q11,U11,Y11,AC11,AG11,AK11)</f>
        <v>15</v>
      </c>
      <c r="N11" s="46"/>
      <c r="O11" s="46"/>
      <c r="P11" s="46"/>
      <c r="Q11" s="46"/>
      <c r="R11" s="30"/>
      <c r="S11" s="30"/>
      <c r="T11" s="30"/>
      <c r="U11" s="30"/>
      <c r="V11" s="30"/>
      <c r="W11" s="30">
        <v>15</v>
      </c>
      <c r="X11" s="30">
        <v>20</v>
      </c>
      <c r="Y11" s="30">
        <v>15</v>
      </c>
      <c r="Z11" s="30"/>
      <c r="AA11" s="30"/>
      <c r="AB11" s="30"/>
      <c r="AC11" s="30"/>
      <c r="AD11" s="46"/>
      <c r="AE11" s="46"/>
      <c r="AF11" s="46"/>
      <c r="AG11" s="46"/>
      <c r="AH11" s="30"/>
      <c r="AI11" s="30"/>
      <c r="AJ11" s="30"/>
      <c r="AK11" s="30"/>
      <c r="AL11" s="30"/>
      <c r="AM11" s="30"/>
      <c r="AN11" s="30">
        <v>2</v>
      </c>
      <c r="AO11" s="30"/>
      <c r="AP11" s="30"/>
      <c r="AQ11" s="30"/>
      <c r="AR11" s="30">
        <v>1</v>
      </c>
      <c r="AS11" s="30"/>
      <c r="AT11" s="30">
        <v>2</v>
      </c>
      <c r="AU11" s="30">
        <v>2</v>
      </c>
      <c r="AV11" s="30"/>
    </row>
    <row r="12" spans="1:48" s="7" customFormat="1" ht="35.25">
      <c r="A12" s="14" t="s">
        <v>7</v>
      </c>
      <c r="B12" s="15" t="s">
        <v>111</v>
      </c>
      <c r="C12" s="17" t="s">
        <v>68</v>
      </c>
      <c r="D12" s="22">
        <f>SUM(E12,M12)</f>
        <v>50</v>
      </c>
      <c r="E12" s="22">
        <f>SUM(F12:G12,L12)</f>
        <v>15</v>
      </c>
      <c r="F12" s="23">
        <f>SUM(N12,R12,V12,Z12,AD12,AH12)</f>
        <v>0</v>
      </c>
      <c r="G12" s="23">
        <f>SUM(O12,S12,W12,AA12,AE12,AI12)</f>
        <v>15</v>
      </c>
      <c r="H12" s="24"/>
      <c r="I12" s="24">
        <v>15</v>
      </c>
      <c r="J12" s="24"/>
      <c r="K12" s="24"/>
      <c r="L12" s="23">
        <f>SUM(P12,T12,X12,AB12,AF12,AJ12)</f>
        <v>0</v>
      </c>
      <c r="M12" s="22">
        <f>SUM(Q12,U12,Y12,AC12,AG12,AK12)</f>
        <v>35</v>
      </c>
      <c r="N12" s="46"/>
      <c r="O12" s="46"/>
      <c r="P12" s="46"/>
      <c r="Q12" s="46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46"/>
      <c r="AE12" s="46">
        <v>15</v>
      </c>
      <c r="AF12" s="46"/>
      <c r="AG12" s="46">
        <v>35</v>
      </c>
      <c r="AH12" s="30"/>
      <c r="AI12" s="30"/>
      <c r="AJ12" s="30"/>
      <c r="AK12" s="30"/>
      <c r="AL12" s="30"/>
      <c r="AM12" s="30"/>
      <c r="AN12" s="30"/>
      <c r="AO12" s="30"/>
      <c r="AP12" s="30">
        <v>2</v>
      </c>
      <c r="AQ12" s="30"/>
      <c r="AR12" s="30">
        <v>1</v>
      </c>
      <c r="AS12" s="30"/>
      <c r="AT12" s="30">
        <v>2</v>
      </c>
      <c r="AU12" s="30">
        <v>2</v>
      </c>
      <c r="AV12" s="30"/>
    </row>
    <row r="13" spans="1:48" s="7" customFormat="1" ht="35.25">
      <c r="A13" s="14" t="s">
        <v>6</v>
      </c>
      <c r="B13" s="15" t="s">
        <v>101</v>
      </c>
      <c r="C13" s="17" t="s">
        <v>69</v>
      </c>
      <c r="D13" s="22">
        <f t="shared" si="1"/>
        <v>50</v>
      </c>
      <c r="E13" s="22">
        <f t="shared" si="2"/>
        <v>15</v>
      </c>
      <c r="F13" s="23">
        <f t="shared" si="3"/>
        <v>0</v>
      </c>
      <c r="G13" s="23">
        <f t="shared" si="3"/>
        <v>15</v>
      </c>
      <c r="H13" s="24">
        <v>15</v>
      </c>
      <c r="I13" s="24"/>
      <c r="J13" s="24"/>
      <c r="K13" s="24"/>
      <c r="L13" s="23">
        <f t="shared" si="4"/>
        <v>0</v>
      </c>
      <c r="M13" s="22">
        <f t="shared" si="4"/>
        <v>35</v>
      </c>
      <c r="N13" s="46"/>
      <c r="O13" s="46">
        <v>15</v>
      </c>
      <c r="P13" s="46"/>
      <c r="Q13" s="46">
        <v>35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46"/>
      <c r="AE13" s="46"/>
      <c r="AF13" s="46"/>
      <c r="AG13" s="46"/>
      <c r="AH13" s="30"/>
      <c r="AI13" s="30"/>
      <c r="AJ13" s="30"/>
      <c r="AK13" s="30"/>
      <c r="AL13" s="30">
        <v>2</v>
      </c>
      <c r="AM13" s="30"/>
      <c r="AN13" s="30"/>
      <c r="AO13" s="30"/>
      <c r="AP13" s="30"/>
      <c r="AQ13" s="30"/>
      <c r="AR13" s="30">
        <v>1</v>
      </c>
      <c r="AS13" s="30"/>
      <c r="AT13" s="30">
        <v>1</v>
      </c>
      <c r="AU13" s="30">
        <v>1</v>
      </c>
      <c r="AV13" s="30"/>
    </row>
    <row r="14" spans="1:48" s="7" customFormat="1" ht="35.25">
      <c r="A14" s="14" t="s">
        <v>5</v>
      </c>
      <c r="B14" s="15" t="s">
        <v>78</v>
      </c>
      <c r="C14" s="17" t="s">
        <v>68</v>
      </c>
      <c r="D14" s="22">
        <f t="shared" si="1"/>
        <v>25</v>
      </c>
      <c r="E14" s="22">
        <f t="shared" si="2"/>
        <v>15</v>
      </c>
      <c r="F14" s="23">
        <f t="shared" si="3"/>
        <v>15</v>
      </c>
      <c r="G14" s="23">
        <f t="shared" si="3"/>
        <v>0</v>
      </c>
      <c r="H14" s="24"/>
      <c r="I14" s="24"/>
      <c r="J14" s="24"/>
      <c r="K14" s="24"/>
      <c r="L14" s="23">
        <f t="shared" si="4"/>
        <v>0</v>
      </c>
      <c r="M14" s="22">
        <f t="shared" si="4"/>
        <v>10</v>
      </c>
      <c r="N14" s="46"/>
      <c r="O14" s="46"/>
      <c r="P14" s="46"/>
      <c r="Q14" s="46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46">
        <v>15</v>
      </c>
      <c r="AE14" s="46"/>
      <c r="AF14" s="46"/>
      <c r="AG14" s="46">
        <v>10</v>
      </c>
      <c r="AH14" s="30"/>
      <c r="AI14" s="30"/>
      <c r="AJ14" s="30"/>
      <c r="AK14" s="30"/>
      <c r="AL14" s="30"/>
      <c r="AM14" s="30"/>
      <c r="AN14" s="30"/>
      <c r="AO14" s="30"/>
      <c r="AP14" s="30">
        <v>1</v>
      </c>
      <c r="AQ14" s="30"/>
      <c r="AR14" s="30">
        <v>1</v>
      </c>
      <c r="AS14" s="30"/>
      <c r="AT14" s="30"/>
      <c r="AU14" s="30">
        <v>1</v>
      </c>
      <c r="AV14" s="30"/>
    </row>
    <row r="15" spans="1:48" s="8" customFormat="1" ht="45.75">
      <c r="A15" s="13" t="s">
        <v>18</v>
      </c>
      <c r="B15" s="33" t="s">
        <v>37</v>
      </c>
      <c r="C15" s="13"/>
      <c r="D15" s="21">
        <f aca="true" t="shared" si="5" ref="D15:AV15">SUM(D16:D27)</f>
        <v>975</v>
      </c>
      <c r="E15" s="21">
        <f t="shared" si="5"/>
        <v>455</v>
      </c>
      <c r="F15" s="25">
        <f t="shared" si="5"/>
        <v>240</v>
      </c>
      <c r="G15" s="25">
        <f t="shared" si="5"/>
        <v>135</v>
      </c>
      <c r="H15" s="25">
        <f t="shared" si="5"/>
        <v>105</v>
      </c>
      <c r="I15" s="25">
        <f t="shared" si="5"/>
        <v>30</v>
      </c>
      <c r="J15" s="25">
        <f t="shared" si="5"/>
        <v>0</v>
      </c>
      <c r="K15" s="25">
        <f t="shared" si="5"/>
        <v>0</v>
      </c>
      <c r="L15" s="25">
        <f t="shared" si="5"/>
        <v>80</v>
      </c>
      <c r="M15" s="21">
        <f t="shared" si="5"/>
        <v>520</v>
      </c>
      <c r="N15" s="45">
        <f t="shared" si="5"/>
        <v>150</v>
      </c>
      <c r="O15" s="45">
        <f t="shared" si="5"/>
        <v>45</v>
      </c>
      <c r="P15" s="45">
        <f t="shared" si="5"/>
        <v>45</v>
      </c>
      <c r="Q15" s="45">
        <f t="shared" si="5"/>
        <v>335</v>
      </c>
      <c r="R15" s="25">
        <f t="shared" si="5"/>
        <v>45</v>
      </c>
      <c r="S15" s="25">
        <f t="shared" si="5"/>
        <v>30</v>
      </c>
      <c r="T15" s="25">
        <f t="shared" si="5"/>
        <v>15</v>
      </c>
      <c r="U15" s="25">
        <f t="shared" si="5"/>
        <v>85</v>
      </c>
      <c r="V15" s="25">
        <f t="shared" si="5"/>
        <v>15</v>
      </c>
      <c r="W15" s="25">
        <f t="shared" si="5"/>
        <v>15</v>
      </c>
      <c r="X15" s="25">
        <f t="shared" si="5"/>
        <v>10</v>
      </c>
      <c r="Y15" s="25">
        <f t="shared" si="5"/>
        <v>60</v>
      </c>
      <c r="Z15" s="25">
        <f t="shared" si="5"/>
        <v>30</v>
      </c>
      <c r="AA15" s="25">
        <f t="shared" si="5"/>
        <v>45</v>
      </c>
      <c r="AB15" s="25">
        <f t="shared" si="5"/>
        <v>10</v>
      </c>
      <c r="AC15" s="25">
        <f t="shared" si="5"/>
        <v>40</v>
      </c>
      <c r="AD15" s="45">
        <f t="shared" si="5"/>
        <v>0</v>
      </c>
      <c r="AE15" s="45">
        <f t="shared" si="5"/>
        <v>0</v>
      </c>
      <c r="AF15" s="45">
        <f t="shared" si="5"/>
        <v>0</v>
      </c>
      <c r="AG15" s="45">
        <f t="shared" si="5"/>
        <v>0</v>
      </c>
      <c r="AH15" s="25">
        <f t="shared" si="5"/>
        <v>0</v>
      </c>
      <c r="AI15" s="25">
        <f t="shared" si="5"/>
        <v>0</v>
      </c>
      <c r="AJ15" s="25">
        <f t="shared" si="5"/>
        <v>0</v>
      </c>
      <c r="AK15" s="25">
        <f t="shared" si="5"/>
        <v>0</v>
      </c>
      <c r="AL15" s="25">
        <f t="shared" si="5"/>
        <v>23</v>
      </c>
      <c r="AM15" s="25">
        <f t="shared" si="5"/>
        <v>7</v>
      </c>
      <c r="AN15" s="25">
        <f t="shared" si="5"/>
        <v>4</v>
      </c>
      <c r="AO15" s="25">
        <f t="shared" si="5"/>
        <v>5</v>
      </c>
      <c r="AP15" s="25">
        <f t="shared" si="5"/>
        <v>0</v>
      </c>
      <c r="AQ15" s="25">
        <f t="shared" si="5"/>
        <v>0</v>
      </c>
      <c r="AR15" s="25">
        <f t="shared" si="5"/>
        <v>19</v>
      </c>
      <c r="AS15" s="25">
        <f t="shared" si="5"/>
        <v>39</v>
      </c>
      <c r="AT15" s="25">
        <f t="shared" si="5"/>
        <v>26</v>
      </c>
      <c r="AU15" s="25">
        <f t="shared" si="5"/>
        <v>0</v>
      </c>
      <c r="AV15" s="25">
        <f t="shared" si="5"/>
        <v>0</v>
      </c>
    </row>
    <row r="16" spans="1:48" s="7" customFormat="1" ht="35.25">
      <c r="A16" s="31" t="s">
        <v>10</v>
      </c>
      <c r="B16" s="40" t="s">
        <v>82</v>
      </c>
      <c r="C16" s="32" t="s">
        <v>70</v>
      </c>
      <c r="D16" s="22">
        <f aca="true" t="shared" si="6" ref="D16:D27">SUM(E16,M16)</f>
        <v>100</v>
      </c>
      <c r="E16" s="22">
        <f aca="true" t="shared" si="7" ref="E16:E27">SUM(F16:G16,L16)</f>
        <v>55</v>
      </c>
      <c r="F16" s="23">
        <f aca="true" t="shared" si="8" ref="F16:F27">SUM(N16,R16,V16,Z16,AD16,AH16)</f>
        <v>30</v>
      </c>
      <c r="G16" s="23">
        <f aca="true" t="shared" si="9" ref="G16:G27">SUM(O16,S16,W16,AA16,AE16,AI16)</f>
        <v>15</v>
      </c>
      <c r="H16" s="24">
        <v>15</v>
      </c>
      <c r="I16" s="24"/>
      <c r="J16" s="24"/>
      <c r="K16" s="24"/>
      <c r="L16" s="23">
        <f aca="true" t="shared" si="10" ref="L16:L27">SUM(P16,T16,X16,AB16,AF16,AJ16)</f>
        <v>10</v>
      </c>
      <c r="M16" s="22">
        <f aca="true" t="shared" si="11" ref="M16:M27">SUM(Q16,U16,Y16,AC16,AG16,AK16)</f>
        <v>45</v>
      </c>
      <c r="N16" s="46">
        <v>30</v>
      </c>
      <c r="O16" s="46">
        <v>15</v>
      </c>
      <c r="P16" s="46">
        <v>10</v>
      </c>
      <c r="Q16" s="46">
        <v>45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46"/>
      <c r="AE16" s="46"/>
      <c r="AF16" s="46"/>
      <c r="AG16" s="46"/>
      <c r="AH16" s="30"/>
      <c r="AI16" s="30"/>
      <c r="AJ16" s="30"/>
      <c r="AK16" s="30"/>
      <c r="AL16" s="30">
        <v>4</v>
      </c>
      <c r="AM16" s="30"/>
      <c r="AN16" s="30"/>
      <c r="AO16" s="30"/>
      <c r="AP16" s="30"/>
      <c r="AQ16" s="30"/>
      <c r="AR16" s="30">
        <v>2</v>
      </c>
      <c r="AS16" s="30">
        <v>4</v>
      </c>
      <c r="AT16" s="30">
        <v>3</v>
      </c>
      <c r="AU16" s="30"/>
      <c r="AV16" s="30"/>
    </row>
    <row r="17" spans="1:48" s="7" customFormat="1" ht="49.5">
      <c r="A17" s="31" t="s">
        <v>9</v>
      </c>
      <c r="B17" s="40" t="s">
        <v>83</v>
      </c>
      <c r="C17" s="32" t="s">
        <v>71</v>
      </c>
      <c r="D17" s="22">
        <f t="shared" si="6"/>
        <v>100</v>
      </c>
      <c r="E17" s="22">
        <f t="shared" si="7"/>
        <v>55</v>
      </c>
      <c r="F17" s="23">
        <f t="shared" si="8"/>
        <v>30</v>
      </c>
      <c r="G17" s="23">
        <f t="shared" si="9"/>
        <v>15</v>
      </c>
      <c r="H17" s="24">
        <v>15</v>
      </c>
      <c r="I17" s="24"/>
      <c r="J17" s="24"/>
      <c r="K17" s="24"/>
      <c r="L17" s="23">
        <f t="shared" si="10"/>
        <v>10</v>
      </c>
      <c r="M17" s="22">
        <f t="shared" si="11"/>
        <v>45</v>
      </c>
      <c r="N17" s="46"/>
      <c r="O17" s="46"/>
      <c r="P17" s="46"/>
      <c r="Q17" s="46"/>
      <c r="R17" s="30">
        <v>30</v>
      </c>
      <c r="S17" s="30">
        <v>15</v>
      </c>
      <c r="T17" s="30">
        <v>10</v>
      </c>
      <c r="U17" s="30">
        <v>45</v>
      </c>
      <c r="V17" s="30"/>
      <c r="W17" s="30"/>
      <c r="X17" s="30"/>
      <c r="Y17" s="30"/>
      <c r="Z17" s="30"/>
      <c r="AA17" s="30"/>
      <c r="AB17" s="30"/>
      <c r="AC17" s="30"/>
      <c r="AD17" s="46"/>
      <c r="AE17" s="46"/>
      <c r="AF17" s="46"/>
      <c r="AG17" s="46"/>
      <c r="AH17" s="30"/>
      <c r="AI17" s="30"/>
      <c r="AJ17" s="30"/>
      <c r="AK17" s="30"/>
      <c r="AL17" s="30"/>
      <c r="AM17" s="30">
        <v>4</v>
      </c>
      <c r="AN17" s="30"/>
      <c r="AO17" s="30"/>
      <c r="AP17" s="30"/>
      <c r="AQ17" s="30"/>
      <c r="AR17" s="30">
        <v>2</v>
      </c>
      <c r="AS17" s="30">
        <v>4</v>
      </c>
      <c r="AT17" s="30">
        <v>3</v>
      </c>
      <c r="AU17" s="30"/>
      <c r="AV17" s="30"/>
    </row>
    <row r="18" spans="1:48" s="7" customFormat="1" ht="35.25">
      <c r="A18" s="31" t="s">
        <v>8</v>
      </c>
      <c r="B18" s="40" t="s">
        <v>81</v>
      </c>
      <c r="C18" s="32" t="s">
        <v>71</v>
      </c>
      <c r="D18" s="22">
        <f t="shared" si="6"/>
        <v>75</v>
      </c>
      <c r="E18" s="22">
        <f t="shared" si="7"/>
        <v>35</v>
      </c>
      <c r="F18" s="23">
        <f t="shared" si="8"/>
        <v>15</v>
      </c>
      <c r="G18" s="23">
        <f t="shared" si="9"/>
        <v>15</v>
      </c>
      <c r="H18" s="24">
        <v>15</v>
      </c>
      <c r="I18" s="24"/>
      <c r="J18" s="24"/>
      <c r="K18" s="24"/>
      <c r="L18" s="23">
        <f t="shared" si="10"/>
        <v>5</v>
      </c>
      <c r="M18" s="22">
        <f t="shared" si="11"/>
        <v>40</v>
      </c>
      <c r="N18" s="46"/>
      <c r="O18" s="46"/>
      <c r="P18" s="46"/>
      <c r="Q18" s="46"/>
      <c r="R18" s="30">
        <v>15</v>
      </c>
      <c r="S18" s="30">
        <v>15</v>
      </c>
      <c r="T18" s="30">
        <v>5</v>
      </c>
      <c r="U18" s="30">
        <v>40</v>
      </c>
      <c r="V18" s="30"/>
      <c r="W18" s="30"/>
      <c r="X18" s="30"/>
      <c r="Y18" s="30"/>
      <c r="Z18" s="30"/>
      <c r="AA18" s="30"/>
      <c r="AB18" s="30"/>
      <c r="AC18" s="30"/>
      <c r="AD18" s="46"/>
      <c r="AE18" s="46"/>
      <c r="AF18" s="46"/>
      <c r="AG18" s="46"/>
      <c r="AH18" s="30"/>
      <c r="AI18" s="30"/>
      <c r="AJ18" s="30"/>
      <c r="AK18" s="30"/>
      <c r="AL18" s="30"/>
      <c r="AM18" s="30">
        <v>3</v>
      </c>
      <c r="AN18" s="30"/>
      <c r="AO18" s="30"/>
      <c r="AP18" s="30"/>
      <c r="AQ18" s="30"/>
      <c r="AR18" s="30">
        <v>1</v>
      </c>
      <c r="AS18" s="30">
        <v>3</v>
      </c>
      <c r="AT18" s="30">
        <v>2</v>
      </c>
      <c r="AU18" s="30"/>
      <c r="AV18" s="30"/>
    </row>
    <row r="19" spans="1:48" s="7" customFormat="1" ht="35.25">
      <c r="A19" s="31" t="s">
        <v>7</v>
      </c>
      <c r="B19" s="40" t="s">
        <v>118</v>
      </c>
      <c r="C19" s="32" t="s">
        <v>70</v>
      </c>
      <c r="D19" s="22">
        <f t="shared" si="6"/>
        <v>100</v>
      </c>
      <c r="E19" s="22">
        <f t="shared" si="7"/>
        <v>40</v>
      </c>
      <c r="F19" s="23">
        <f t="shared" si="8"/>
        <v>30</v>
      </c>
      <c r="G19" s="23">
        <f t="shared" si="9"/>
        <v>0</v>
      </c>
      <c r="H19" s="24"/>
      <c r="I19" s="24"/>
      <c r="J19" s="24"/>
      <c r="K19" s="24"/>
      <c r="L19" s="23">
        <f t="shared" si="10"/>
        <v>10</v>
      </c>
      <c r="M19" s="22">
        <f t="shared" si="11"/>
        <v>60</v>
      </c>
      <c r="N19" s="46">
        <v>30</v>
      </c>
      <c r="O19" s="46"/>
      <c r="P19" s="46">
        <v>10</v>
      </c>
      <c r="Q19" s="46">
        <v>60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46"/>
      <c r="AE19" s="46"/>
      <c r="AF19" s="46"/>
      <c r="AG19" s="46"/>
      <c r="AH19" s="30"/>
      <c r="AI19" s="30"/>
      <c r="AJ19" s="30"/>
      <c r="AK19" s="30"/>
      <c r="AL19" s="30">
        <v>4</v>
      </c>
      <c r="AM19" s="30"/>
      <c r="AN19" s="30"/>
      <c r="AO19" s="30"/>
      <c r="AP19" s="30"/>
      <c r="AQ19" s="30"/>
      <c r="AR19" s="30">
        <v>2</v>
      </c>
      <c r="AS19" s="30">
        <v>4</v>
      </c>
      <c r="AT19" s="30">
        <v>3</v>
      </c>
      <c r="AU19" s="30"/>
      <c r="AV19" s="30"/>
    </row>
    <row r="20" spans="1:48" s="7" customFormat="1" ht="35.25">
      <c r="A20" s="31" t="s">
        <v>6</v>
      </c>
      <c r="B20" s="40" t="s">
        <v>116</v>
      </c>
      <c r="C20" s="32" t="s">
        <v>69</v>
      </c>
      <c r="D20" s="22">
        <f t="shared" si="6"/>
        <v>75</v>
      </c>
      <c r="E20" s="22">
        <f t="shared" si="7"/>
        <v>35</v>
      </c>
      <c r="F20" s="23">
        <f t="shared" si="8"/>
        <v>30</v>
      </c>
      <c r="G20" s="23">
        <f t="shared" si="9"/>
        <v>0</v>
      </c>
      <c r="H20" s="24"/>
      <c r="I20" s="24"/>
      <c r="J20" s="24"/>
      <c r="K20" s="24"/>
      <c r="L20" s="23">
        <f t="shared" si="10"/>
        <v>5</v>
      </c>
      <c r="M20" s="22">
        <f t="shared" si="11"/>
        <v>40</v>
      </c>
      <c r="N20" s="46">
        <v>30</v>
      </c>
      <c r="O20" s="46"/>
      <c r="P20" s="46">
        <v>5</v>
      </c>
      <c r="Q20" s="46">
        <v>40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46"/>
      <c r="AE20" s="46"/>
      <c r="AF20" s="46"/>
      <c r="AG20" s="46"/>
      <c r="AH20" s="30"/>
      <c r="AI20" s="30"/>
      <c r="AJ20" s="30"/>
      <c r="AK20" s="30"/>
      <c r="AL20" s="30">
        <v>3</v>
      </c>
      <c r="AM20" s="30"/>
      <c r="AN20" s="30"/>
      <c r="AO20" s="30"/>
      <c r="AP20" s="30"/>
      <c r="AQ20" s="30"/>
      <c r="AR20" s="30">
        <v>1</v>
      </c>
      <c r="AS20" s="30">
        <v>3</v>
      </c>
      <c r="AT20" s="30">
        <v>2</v>
      </c>
      <c r="AU20" s="30"/>
      <c r="AV20" s="30"/>
    </row>
    <row r="21" spans="1:48" s="7" customFormat="1" ht="35.25">
      <c r="A21" s="31" t="s">
        <v>5</v>
      </c>
      <c r="B21" s="40" t="s">
        <v>80</v>
      </c>
      <c r="C21" s="32" t="s">
        <v>70</v>
      </c>
      <c r="D21" s="22">
        <f t="shared" si="6"/>
        <v>100</v>
      </c>
      <c r="E21" s="22">
        <f t="shared" si="7"/>
        <v>40</v>
      </c>
      <c r="F21" s="23">
        <f t="shared" si="8"/>
        <v>15</v>
      </c>
      <c r="G21" s="23">
        <f t="shared" si="9"/>
        <v>15</v>
      </c>
      <c r="H21" s="24">
        <v>15</v>
      </c>
      <c r="I21" s="24"/>
      <c r="J21" s="24"/>
      <c r="K21" s="24"/>
      <c r="L21" s="23">
        <f t="shared" si="10"/>
        <v>10</v>
      </c>
      <c r="M21" s="22">
        <f t="shared" si="11"/>
        <v>60</v>
      </c>
      <c r="N21" s="46">
        <v>15</v>
      </c>
      <c r="O21" s="46">
        <v>15</v>
      </c>
      <c r="P21" s="46">
        <v>10</v>
      </c>
      <c r="Q21" s="46">
        <v>60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46"/>
      <c r="AE21" s="46"/>
      <c r="AF21" s="46"/>
      <c r="AG21" s="46"/>
      <c r="AH21" s="30"/>
      <c r="AI21" s="30"/>
      <c r="AJ21" s="30"/>
      <c r="AK21" s="30"/>
      <c r="AL21" s="30">
        <v>4</v>
      </c>
      <c r="AM21" s="30"/>
      <c r="AN21" s="30"/>
      <c r="AO21" s="30"/>
      <c r="AP21" s="30"/>
      <c r="AQ21" s="30"/>
      <c r="AR21" s="30">
        <v>2</v>
      </c>
      <c r="AS21" s="30">
        <v>4</v>
      </c>
      <c r="AT21" s="30">
        <v>3</v>
      </c>
      <c r="AU21" s="30"/>
      <c r="AV21" s="30"/>
    </row>
    <row r="22" spans="1:48" s="7" customFormat="1" ht="35.25">
      <c r="A22" s="31" t="s">
        <v>20</v>
      </c>
      <c r="B22" s="40" t="s">
        <v>115</v>
      </c>
      <c r="C22" s="32" t="s">
        <v>70</v>
      </c>
      <c r="D22" s="22">
        <f t="shared" si="6"/>
        <v>100</v>
      </c>
      <c r="E22" s="22">
        <f t="shared" si="7"/>
        <v>40</v>
      </c>
      <c r="F22" s="23">
        <f t="shared" si="8"/>
        <v>15</v>
      </c>
      <c r="G22" s="23">
        <f t="shared" si="9"/>
        <v>15</v>
      </c>
      <c r="H22" s="24">
        <v>15</v>
      </c>
      <c r="I22" s="24"/>
      <c r="J22" s="24"/>
      <c r="K22" s="24"/>
      <c r="L22" s="23">
        <f t="shared" si="10"/>
        <v>10</v>
      </c>
      <c r="M22" s="22">
        <f t="shared" si="11"/>
        <v>60</v>
      </c>
      <c r="N22" s="46">
        <v>15</v>
      </c>
      <c r="O22" s="46">
        <v>15</v>
      </c>
      <c r="P22" s="46">
        <v>10</v>
      </c>
      <c r="Q22" s="46">
        <v>60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46"/>
      <c r="AE22" s="46"/>
      <c r="AF22" s="46"/>
      <c r="AG22" s="46"/>
      <c r="AH22" s="30"/>
      <c r="AI22" s="30"/>
      <c r="AJ22" s="30"/>
      <c r="AK22" s="30"/>
      <c r="AL22" s="30">
        <v>4</v>
      </c>
      <c r="AM22" s="30"/>
      <c r="AN22" s="30"/>
      <c r="AO22" s="30"/>
      <c r="AP22" s="30"/>
      <c r="AQ22" s="30"/>
      <c r="AR22" s="30">
        <v>2</v>
      </c>
      <c r="AS22" s="30">
        <v>4</v>
      </c>
      <c r="AT22" s="30">
        <v>3</v>
      </c>
      <c r="AU22" s="30"/>
      <c r="AV22" s="30"/>
    </row>
    <row r="23" spans="1:48" s="7" customFormat="1" ht="35.25">
      <c r="A23" s="31" t="s">
        <v>21</v>
      </c>
      <c r="B23" s="40" t="s">
        <v>113</v>
      </c>
      <c r="C23" s="32" t="s">
        <v>69</v>
      </c>
      <c r="D23" s="22">
        <f t="shared" si="6"/>
        <v>50</v>
      </c>
      <c r="E23" s="22">
        <f t="shared" si="7"/>
        <v>15</v>
      </c>
      <c r="F23" s="23">
        <f t="shared" si="8"/>
        <v>15</v>
      </c>
      <c r="G23" s="23">
        <f t="shared" si="9"/>
        <v>0</v>
      </c>
      <c r="H23" s="24"/>
      <c r="I23" s="24"/>
      <c r="J23" s="24"/>
      <c r="K23" s="24"/>
      <c r="L23" s="23">
        <f t="shared" si="10"/>
        <v>0</v>
      </c>
      <c r="M23" s="22">
        <f t="shared" si="11"/>
        <v>35</v>
      </c>
      <c r="N23" s="46">
        <v>15</v>
      </c>
      <c r="O23" s="46"/>
      <c r="P23" s="46"/>
      <c r="Q23" s="46">
        <v>35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6"/>
      <c r="AE23" s="46"/>
      <c r="AF23" s="46"/>
      <c r="AG23" s="46"/>
      <c r="AH23" s="30"/>
      <c r="AI23" s="30"/>
      <c r="AJ23" s="30"/>
      <c r="AK23" s="30"/>
      <c r="AL23" s="30">
        <v>2</v>
      </c>
      <c r="AM23" s="30"/>
      <c r="AN23" s="30"/>
      <c r="AO23" s="30"/>
      <c r="AP23" s="30"/>
      <c r="AQ23" s="30"/>
      <c r="AR23" s="30">
        <v>1</v>
      </c>
      <c r="AS23" s="30">
        <v>2</v>
      </c>
      <c r="AT23" s="30"/>
      <c r="AU23" s="30"/>
      <c r="AV23" s="30"/>
    </row>
    <row r="24" spans="1:48" s="7" customFormat="1" ht="35.25">
      <c r="A24" s="31" t="s">
        <v>22</v>
      </c>
      <c r="B24" s="40" t="s">
        <v>90</v>
      </c>
      <c r="C24" s="32" t="s">
        <v>74</v>
      </c>
      <c r="D24" s="22">
        <f t="shared" si="6"/>
        <v>75</v>
      </c>
      <c r="E24" s="22">
        <f t="shared" si="7"/>
        <v>55</v>
      </c>
      <c r="F24" s="23">
        <f t="shared" si="8"/>
        <v>30</v>
      </c>
      <c r="G24" s="23">
        <f t="shared" si="9"/>
        <v>15</v>
      </c>
      <c r="H24" s="24">
        <v>15</v>
      </c>
      <c r="I24" s="24"/>
      <c r="J24" s="24"/>
      <c r="K24" s="24"/>
      <c r="L24" s="23">
        <f t="shared" si="10"/>
        <v>10</v>
      </c>
      <c r="M24" s="22">
        <f t="shared" si="11"/>
        <v>20</v>
      </c>
      <c r="N24" s="46"/>
      <c r="O24" s="46"/>
      <c r="P24" s="46"/>
      <c r="Q24" s="46"/>
      <c r="R24" s="30"/>
      <c r="S24" s="30"/>
      <c r="T24" s="30"/>
      <c r="U24" s="30"/>
      <c r="V24" s="30"/>
      <c r="W24" s="30"/>
      <c r="X24" s="30"/>
      <c r="Y24" s="30"/>
      <c r="Z24" s="30">
        <v>30</v>
      </c>
      <c r="AA24" s="30">
        <v>15</v>
      </c>
      <c r="AB24" s="30">
        <v>10</v>
      </c>
      <c r="AC24" s="30">
        <v>20</v>
      </c>
      <c r="AD24" s="46"/>
      <c r="AE24" s="46"/>
      <c r="AF24" s="46"/>
      <c r="AG24" s="46"/>
      <c r="AH24" s="30"/>
      <c r="AI24" s="30"/>
      <c r="AJ24" s="30"/>
      <c r="AK24" s="30"/>
      <c r="AL24" s="30"/>
      <c r="AM24" s="30"/>
      <c r="AN24" s="30"/>
      <c r="AO24" s="30">
        <v>3</v>
      </c>
      <c r="AP24" s="30"/>
      <c r="AQ24" s="30"/>
      <c r="AR24" s="30">
        <v>2</v>
      </c>
      <c r="AS24" s="30">
        <v>3</v>
      </c>
      <c r="AT24" s="30">
        <v>2</v>
      </c>
      <c r="AU24" s="30"/>
      <c r="AV24" s="30"/>
    </row>
    <row r="25" spans="1:48" s="7" customFormat="1" ht="35.25">
      <c r="A25" s="31" t="s">
        <v>23</v>
      </c>
      <c r="B25" s="40" t="s">
        <v>117</v>
      </c>
      <c r="C25" s="32" t="s">
        <v>98</v>
      </c>
      <c r="D25" s="22">
        <f t="shared" si="6"/>
        <v>100</v>
      </c>
      <c r="E25" s="22">
        <f t="shared" si="7"/>
        <v>40</v>
      </c>
      <c r="F25" s="23">
        <f t="shared" si="8"/>
        <v>15</v>
      </c>
      <c r="G25" s="23">
        <f t="shared" si="9"/>
        <v>15</v>
      </c>
      <c r="H25" s="24">
        <v>15</v>
      </c>
      <c r="I25" s="24"/>
      <c r="J25" s="24"/>
      <c r="K25" s="24"/>
      <c r="L25" s="23">
        <f t="shared" si="10"/>
        <v>10</v>
      </c>
      <c r="M25" s="22">
        <f t="shared" si="11"/>
        <v>60</v>
      </c>
      <c r="N25" s="46"/>
      <c r="O25" s="46"/>
      <c r="P25" s="46"/>
      <c r="Q25" s="46"/>
      <c r="R25" s="30"/>
      <c r="S25" s="30"/>
      <c r="T25" s="30"/>
      <c r="U25" s="30"/>
      <c r="V25" s="30">
        <v>15</v>
      </c>
      <c r="W25" s="30">
        <v>15</v>
      </c>
      <c r="X25" s="30">
        <v>10</v>
      </c>
      <c r="Y25" s="30">
        <v>60</v>
      </c>
      <c r="Z25" s="30"/>
      <c r="AA25" s="30"/>
      <c r="AB25" s="30"/>
      <c r="AC25" s="30"/>
      <c r="AD25" s="46"/>
      <c r="AE25" s="46"/>
      <c r="AF25" s="46"/>
      <c r="AG25" s="46"/>
      <c r="AH25" s="30"/>
      <c r="AI25" s="30"/>
      <c r="AJ25" s="30"/>
      <c r="AK25" s="30"/>
      <c r="AL25" s="30"/>
      <c r="AM25" s="30"/>
      <c r="AN25" s="30">
        <v>4</v>
      </c>
      <c r="AO25" s="30"/>
      <c r="AP25" s="30"/>
      <c r="AQ25" s="30"/>
      <c r="AR25" s="30">
        <v>2</v>
      </c>
      <c r="AS25" s="30">
        <v>4</v>
      </c>
      <c r="AT25" s="30">
        <v>3</v>
      </c>
      <c r="AU25" s="30"/>
      <c r="AV25" s="30"/>
    </row>
    <row r="26" spans="1:48" s="7" customFormat="1" ht="35.25">
      <c r="A26" s="31" t="s">
        <v>24</v>
      </c>
      <c r="B26" s="40" t="s">
        <v>114</v>
      </c>
      <c r="C26" s="32" t="s">
        <v>69</v>
      </c>
      <c r="D26" s="22">
        <f t="shared" si="6"/>
        <v>50</v>
      </c>
      <c r="E26" s="22">
        <f t="shared" si="7"/>
        <v>15</v>
      </c>
      <c r="F26" s="23">
        <f t="shared" si="8"/>
        <v>15</v>
      </c>
      <c r="G26" s="23">
        <f t="shared" si="9"/>
        <v>0</v>
      </c>
      <c r="H26" s="24"/>
      <c r="I26" s="24"/>
      <c r="J26" s="24"/>
      <c r="K26" s="24"/>
      <c r="L26" s="23">
        <f t="shared" si="10"/>
        <v>0</v>
      </c>
      <c r="M26" s="22">
        <f t="shared" si="11"/>
        <v>35</v>
      </c>
      <c r="N26" s="46">
        <v>15</v>
      </c>
      <c r="O26" s="46"/>
      <c r="P26" s="46"/>
      <c r="Q26" s="46">
        <v>35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46"/>
      <c r="AE26" s="46"/>
      <c r="AF26" s="46"/>
      <c r="AG26" s="46"/>
      <c r="AH26" s="30"/>
      <c r="AI26" s="30"/>
      <c r="AJ26" s="30"/>
      <c r="AK26" s="30"/>
      <c r="AL26" s="30">
        <v>2</v>
      </c>
      <c r="AM26" s="30"/>
      <c r="AN26" s="30"/>
      <c r="AO26" s="30"/>
      <c r="AP26" s="30"/>
      <c r="AQ26" s="30"/>
      <c r="AR26" s="30">
        <v>1</v>
      </c>
      <c r="AS26" s="30">
        <v>2</v>
      </c>
      <c r="AT26" s="30"/>
      <c r="AU26" s="30"/>
      <c r="AV26" s="30"/>
    </row>
    <row r="27" spans="1:48" s="7" customFormat="1" ht="35.25">
      <c r="A27" s="31" t="s">
        <v>25</v>
      </c>
      <c r="B27" s="40" t="s">
        <v>95</v>
      </c>
      <c r="C27" s="32" t="s">
        <v>75</v>
      </c>
      <c r="D27" s="22">
        <f t="shared" si="6"/>
        <v>50</v>
      </c>
      <c r="E27" s="22">
        <f t="shared" si="7"/>
        <v>30</v>
      </c>
      <c r="F27" s="23">
        <f t="shared" si="8"/>
        <v>0</v>
      </c>
      <c r="G27" s="23">
        <f t="shared" si="9"/>
        <v>30</v>
      </c>
      <c r="H27" s="24"/>
      <c r="I27" s="24">
        <v>30</v>
      </c>
      <c r="J27" s="24"/>
      <c r="K27" s="24"/>
      <c r="L27" s="23">
        <f t="shared" si="10"/>
        <v>0</v>
      </c>
      <c r="M27" s="22">
        <f t="shared" si="11"/>
        <v>20</v>
      </c>
      <c r="N27" s="46"/>
      <c r="O27" s="46"/>
      <c r="P27" s="46"/>
      <c r="Q27" s="46"/>
      <c r="R27" s="30"/>
      <c r="S27" s="30"/>
      <c r="T27" s="30"/>
      <c r="U27" s="30"/>
      <c r="V27" s="30"/>
      <c r="W27" s="30"/>
      <c r="X27" s="30"/>
      <c r="Y27" s="30"/>
      <c r="Z27" s="30"/>
      <c r="AA27" s="30">
        <v>30</v>
      </c>
      <c r="AB27" s="30"/>
      <c r="AC27" s="30">
        <v>20</v>
      </c>
      <c r="AD27" s="46"/>
      <c r="AE27" s="46"/>
      <c r="AF27" s="46"/>
      <c r="AG27" s="46"/>
      <c r="AH27" s="30"/>
      <c r="AI27" s="30"/>
      <c r="AJ27" s="30"/>
      <c r="AK27" s="30"/>
      <c r="AL27" s="30"/>
      <c r="AM27" s="30"/>
      <c r="AN27" s="30"/>
      <c r="AO27" s="30">
        <v>2</v>
      </c>
      <c r="AP27" s="30"/>
      <c r="AQ27" s="30"/>
      <c r="AR27" s="30">
        <v>1</v>
      </c>
      <c r="AS27" s="30">
        <v>2</v>
      </c>
      <c r="AT27" s="30">
        <v>2</v>
      </c>
      <c r="AU27" s="30"/>
      <c r="AV27" s="30"/>
    </row>
    <row r="28" spans="1:48" s="16" customFormat="1" ht="45.75">
      <c r="A28" s="13" t="s">
        <v>19</v>
      </c>
      <c r="B28" s="27" t="s">
        <v>38</v>
      </c>
      <c r="C28" s="13"/>
      <c r="D28" s="21">
        <f>SUM(D29:D53)</f>
        <v>2275</v>
      </c>
      <c r="E28" s="21">
        <f>SUM(E29:E53)</f>
        <v>1110</v>
      </c>
      <c r="F28" s="25">
        <f>SUM(F29:F53)</f>
        <v>210</v>
      </c>
      <c r="G28" s="25">
        <f>SUM(G29:G53)</f>
        <v>810</v>
      </c>
      <c r="H28" s="25">
        <f aca="true" t="shared" si="12" ref="H28:M28">SUM(H29:H53)</f>
        <v>180</v>
      </c>
      <c r="I28" s="25">
        <f t="shared" si="12"/>
        <v>45</v>
      </c>
      <c r="J28" s="25">
        <f t="shared" si="12"/>
        <v>105</v>
      </c>
      <c r="K28" s="25">
        <f t="shared" si="12"/>
        <v>480</v>
      </c>
      <c r="L28" s="25">
        <f t="shared" si="12"/>
        <v>90</v>
      </c>
      <c r="M28" s="21">
        <f t="shared" si="12"/>
        <v>1165</v>
      </c>
      <c r="N28" s="25">
        <f aca="true" t="shared" si="13" ref="N28:AV28">SUM(N29:N53)</f>
        <v>0</v>
      </c>
      <c r="O28" s="25">
        <f t="shared" si="13"/>
        <v>0</v>
      </c>
      <c r="P28" s="25">
        <f t="shared" si="13"/>
        <v>0</v>
      </c>
      <c r="Q28" s="25">
        <f t="shared" si="13"/>
        <v>0</v>
      </c>
      <c r="R28" s="25">
        <f t="shared" si="13"/>
        <v>90</v>
      </c>
      <c r="S28" s="25">
        <f t="shared" si="13"/>
        <v>90</v>
      </c>
      <c r="T28" s="25">
        <f t="shared" si="13"/>
        <v>15</v>
      </c>
      <c r="U28" s="25">
        <f t="shared" si="13"/>
        <v>280</v>
      </c>
      <c r="V28" s="25">
        <f t="shared" si="13"/>
        <v>75</v>
      </c>
      <c r="W28" s="25">
        <f t="shared" si="13"/>
        <v>195</v>
      </c>
      <c r="X28" s="25">
        <f t="shared" si="13"/>
        <v>15</v>
      </c>
      <c r="Y28" s="25">
        <f t="shared" si="13"/>
        <v>240</v>
      </c>
      <c r="Z28" s="25">
        <f t="shared" si="13"/>
        <v>30</v>
      </c>
      <c r="AA28" s="25">
        <f t="shared" si="13"/>
        <v>210</v>
      </c>
      <c r="AB28" s="25">
        <f t="shared" si="13"/>
        <v>10</v>
      </c>
      <c r="AC28" s="25">
        <f t="shared" si="13"/>
        <v>325</v>
      </c>
      <c r="AD28" s="25">
        <f t="shared" si="13"/>
        <v>0</v>
      </c>
      <c r="AE28" s="25">
        <f t="shared" si="13"/>
        <v>165</v>
      </c>
      <c r="AF28" s="25">
        <f t="shared" si="13"/>
        <v>25</v>
      </c>
      <c r="AG28" s="25">
        <f t="shared" si="13"/>
        <v>110</v>
      </c>
      <c r="AH28" s="25">
        <f t="shared" si="13"/>
        <v>15</v>
      </c>
      <c r="AI28" s="25">
        <f t="shared" si="13"/>
        <v>150</v>
      </c>
      <c r="AJ28" s="25">
        <f t="shared" si="13"/>
        <v>25</v>
      </c>
      <c r="AK28" s="25">
        <f t="shared" si="13"/>
        <v>210</v>
      </c>
      <c r="AL28" s="25">
        <f t="shared" si="13"/>
        <v>0</v>
      </c>
      <c r="AM28" s="25">
        <f t="shared" si="13"/>
        <v>19</v>
      </c>
      <c r="AN28" s="25">
        <f t="shared" si="13"/>
        <v>21</v>
      </c>
      <c r="AO28" s="25">
        <f t="shared" si="13"/>
        <v>23</v>
      </c>
      <c r="AP28" s="25">
        <f t="shared" si="13"/>
        <v>12</v>
      </c>
      <c r="AQ28" s="25">
        <f t="shared" si="13"/>
        <v>16</v>
      </c>
      <c r="AR28" s="25">
        <f t="shared" si="13"/>
        <v>44</v>
      </c>
      <c r="AS28" s="25">
        <f t="shared" si="13"/>
        <v>0</v>
      </c>
      <c r="AT28" s="25">
        <f t="shared" si="13"/>
        <v>79</v>
      </c>
      <c r="AU28" s="25">
        <f t="shared" si="13"/>
        <v>0</v>
      </c>
      <c r="AV28" s="25">
        <f t="shared" si="13"/>
        <v>54</v>
      </c>
    </row>
    <row r="29" spans="1:48" s="36" customFormat="1" ht="36.75" customHeight="1">
      <c r="A29" s="37" t="s">
        <v>10</v>
      </c>
      <c r="B29" s="40" t="s">
        <v>77</v>
      </c>
      <c r="C29" s="32" t="s">
        <v>71</v>
      </c>
      <c r="D29" s="22">
        <f>SUM(E29,M29)</f>
        <v>100</v>
      </c>
      <c r="E29" s="22">
        <f>SUM(F29:G29,L29)</f>
        <v>55</v>
      </c>
      <c r="F29" s="23">
        <f>SUM(N29,R29,V29,Z29,AD29,AH29)</f>
        <v>15</v>
      </c>
      <c r="G29" s="23">
        <f>SUM(O29,S29,W29,AA29,AE29,AI29)</f>
        <v>30</v>
      </c>
      <c r="H29" s="35">
        <v>30</v>
      </c>
      <c r="I29" s="35"/>
      <c r="J29" s="35"/>
      <c r="K29" s="35"/>
      <c r="L29" s="23">
        <f>SUM(P29,T29,X29,AB29,AF29,AJ29)</f>
        <v>10</v>
      </c>
      <c r="M29" s="22">
        <f>SUM(Q29,U29,Y29,AC29,AG29,AK29)</f>
        <v>45</v>
      </c>
      <c r="N29" s="46"/>
      <c r="O29" s="46"/>
      <c r="P29" s="46"/>
      <c r="Q29" s="46"/>
      <c r="R29" s="30">
        <v>15</v>
      </c>
      <c r="S29" s="30">
        <v>30</v>
      </c>
      <c r="T29" s="30">
        <v>10</v>
      </c>
      <c r="U29" s="30">
        <v>45</v>
      </c>
      <c r="V29" s="30"/>
      <c r="W29" s="30"/>
      <c r="X29" s="30"/>
      <c r="Y29" s="30"/>
      <c r="Z29" s="30"/>
      <c r="AA29" s="30"/>
      <c r="AB29" s="30"/>
      <c r="AC29" s="30"/>
      <c r="AD29" s="46"/>
      <c r="AE29" s="46"/>
      <c r="AF29" s="46"/>
      <c r="AG29" s="46"/>
      <c r="AH29" s="30"/>
      <c r="AI29" s="30"/>
      <c r="AJ29" s="30"/>
      <c r="AK29" s="30"/>
      <c r="AL29" s="30"/>
      <c r="AM29" s="30">
        <v>4</v>
      </c>
      <c r="AN29" s="30"/>
      <c r="AO29" s="30"/>
      <c r="AP29" s="30"/>
      <c r="AQ29" s="30"/>
      <c r="AR29" s="30">
        <v>2</v>
      </c>
      <c r="AS29" s="30"/>
      <c r="AT29" s="30">
        <v>3</v>
      </c>
      <c r="AU29" s="30"/>
      <c r="AV29" s="30"/>
    </row>
    <row r="30" spans="1:48" s="36" customFormat="1" ht="36.75" customHeight="1">
      <c r="A30" s="37" t="s">
        <v>9</v>
      </c>
      <c r="B30" s="40" t="s">
        <v>85</v>
      </c>
      <c r="C30" s="32" t="s">
        <v>75</v>
      </c>
      <c r="D30" s="22">
        <f>SUM(E30,M30)</f>
        <v>50</v>
      </c>
      <c r="E30" s="22">
        <f>SUM(F30:G30,L30)</f>
        <v>30</v>
      </c>
      <c r="F30" s="23">
        <f>SUM(N30,R30,V30,Z30,AD30,AH30)</f>
        <v>15</v>
      </c>
      <c r="G30" s="23">
        <f>SUM(O30,S30,W30,AA30,AE30,AI30)</f>
        <v>15</v>
      </c>
      <c r="H30" s="35">
        <v>15</v>
      </c>
      <c r="I30" s="35"/>
      <c r="J30" s="35"/>
      <c r="K30" s="35"/>
      <c r="L30" s="23">
        <f>SUM(P30,T30,X30,AB30,AF30,AJ30)</f>
        <v>0</v>
      </c>
      <c r="M30" s="22">
        <f>SUM(Q30,U30,Y30,AC30,AG30,AK30)</f>
        <v>20</v>
      </c>
      <c r="N30" s="46"/>
      <c r="O30" s="46"/>
      <c r="P30" s="46"/>
      <c r="Q30" s="46"/>
      <c r="R30" s="30"/>
      <c r="S30" s="30"/>
      <c r="T30" s="30"/>
      <c r="U30" s="30"/>
      <c r="V30" s="30"/>
      <c r="W30" s="30"/>
      <c r="X30" s="30"/>
      <c r="Y30" s="30"/>
      <c r="Z30" s="30">
        <v>15</v>
      </c>
      <c r="AA30" s="30">
        <v>15</v>
      </c>
      <c r="AB30" s="30"/>
      <c r="AC30" s="30">
        <v>20</v>
      </c>
      <c r="AD30" s="46"/>
      <c r="AE30" s="46"/>
      <c r="AF30" s="46"/>
      <c r="AG30" s="46"/>
      <c r="AH30" s="30"/>
      <c r="AI30" s="30"/>
      <c r="AJ30" s="30"/>
      <c r="AK30" s="30"/>
      <c r="AL30" s="30"/>
      <c r="AM30" s="30"/>
      <c r="AN30" s="30"/>
      <c r="AO30" s="30">
        <v>2</v>
      </c>
      <c r="AP30" s="30"/>
      <c r="AQ30" s="30"/>
      <c r="AR30" s="30">
        <v>1</v>
      </c>
      <c r="AS30" s="30"/>
      <c r="AT30" s="30">
        <v>1</v>
      </c>
      <c r="AU30" s="30"/>
      <c r="AV30" s="30"/>
    </row>
    <row r="31" spans="1:48" s="36" customFormat="1" ht="36.75" customHeight="1">
      <c r="A31" s="37" t="s">
        <v>8</v>
      </c>
      <c r="B31" s="40" t="s">
        <v>84</v>
      </c>
      <c r="C31" s="32" t="s">
        <v>97</v>
      </c>
      <c r="D31" s="22">
        <f aca="true" t="shared" si="14" ref="D31:D37">SUM(E31,M31)</f>
        <v>50</v>
      </c>
      <c r="E31" s="22">
        <f aca="true" t="shared" si="15" ref="E31:E37">SUM(F31:G31,L31)</f>
        <v>30</v>
      </c>
      <c r="F31" s="23">
        <f aca="true" t="shared" si="16" ref="F31:F37">SUM(N31,R31,V31,Z31,AD31,AH31)</f>
        <v>15</v>
      </c>
      <c r="G31" s="23">
        <f aca="true" t="shared" si="17" ref="G31:G37">SUM(O31,S31,W31,AA31,AE31,AI31)</f>
        <v>15</v>
      </c>
      <c r="H31" s="35">
        <v>15</v>
      </c>
      <c r="I31" s="35"/>
      <c r="J31" s="35"/>
      <c r="K31" s="35"/>
      <c r="L31" s="23">
        <f aca="true" t="shared" si="18" ref="L31:L37">SUM(P31,T31,X31,AB31,AF31,AJ31)</f>
        <v>0</v>
      </c>
      <c r="M31" s="22">
        <f aca="true" t="shared" si="19" ref="M31:M37">SUM(Q31,U31,Y31,AC31,AG31,AK31)</f>
        <v>20</v>
      </c>
      <c r="N31" s="46"/>
      <c r="O31" s="46"/>
      <c r="P31" s="46"/>
      <c r="Q31" s="46"/>
      <c r="R31" s="30">
        <v>15</v>
      </c>
      <c r="S31" s="30">
        <v>15</v>
      </c>
      <c r="T31" s="30"/>
      <c r="U31" s="30">
        <v>20</v>
      </c>
      <c r="V31" s="30"/>
      <c r="W31" s="30"/>
      <c r="X31" s="30"/>
      <c r="Y31" s="30"/>
      <c r="Z31" s="30"/>
      <c r="AA31" s="30"/>
      <c r="AB31" s="30"/>
      <c r="AC31" s="30"/>
      <c r="AD31" s="46"/>
      <c r="AE31" s="46"/>
      <c r="AF31" s="46"/>
      <c r="AG31" s="46"/>
      <c r="AH31" s="30"/>
      <c r="AI31" s="30"/>
      <c r="AJ31" s="30"/>
      <c r="AK31" s="30"/>
      <c r="AL31" s="30"/>
      <c r="AM31" s="30">
        <v>2</v>
      </c>
      <c r="AN31" s="30"/>
      <c r="AO31" s="30"/>
      <c r="AP31" s="30"/>
      <c r="AQ31" s="30"/>
      <c r="AR31" s="30">
        <v>1</v>
      </c>
      <c r="AS31" s="30"/>
      <c r="AT31" s="30">
        <v>1</v>
      </c>
      <c r="AU31" s="30"/>
      <c r="AV31" s="30"/>
    </row>
    <row r="32" spans="1:48" s="36" customFormat="1" ht="36.75" customHeight="1">
      <c r="A32" s="37" t="s">
        <v>7</v>
      </c>
      <c r="B32" s="40" t="s">
        <v>87</v>
      </c>
      <c r="C32" s="32" t="s">
        <v>68</v>
      </c>
      <c r="D32" s="22">
        <f t="shared" si="14"/>
        <v>25</v>
      </c>
      <c r="E32" s="22">
        <f t="shared" si="15"/>
        <v>15</v>
      </c>
      <c r="F32" s="23">
        <f t="shared" si="16"/>
        <v>0</v>
      </c>
      <c r="G32" s="23">
        <f t="shared" si="17"/>
        <v>15</v>
      </c>
      <c r="H32" s="35">
        <v>15</v>
      </c>
      <c r="I32" s="35"/>
      <c r="J32" s="35"/>
      <c r="K32" s="35"/>
      <c r="L32" s="23">
        <f t="shared" si="18"/>
        <v>0</v>
      </c>
      <c r="M32" s="22">
        <f t="shared" si="19"/>
        <v>10</v>
      </c>
      <c r="N32" s="46"/>
      <c r="O32" s="46"/>
      <c r="P32" s="46"/>
      <c r="Q32" s="46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46"/>
      <c r="AE32" s="46">
        <v>15</v>
      </c>
      <c r="AF32" s="46"/>
      <c r="AG32" s="46">
        <v>10</v>
      </c>
      <c r="AH32" s="30"/>
      <c r="AI32" s="30"/>
      <c r="AJ32" s="30"/>
      <c r="AK32" s="30"/>
      <c r="AL32" s="30"/>
      <c r="AM32" s="30"/>
      <c r="AN32" s="30"/>
      <c r="AO32" s="30"/>
      <c r="AP32" s="30">
        <v>1</v>
      </c>
      <c r="AQ32" s="30"/>
      <c r="AR32" s="30">
        <v>1</v>
      </c>
      <c r="AS32" s="30"/>
      <c r="AT32" s="30">
        <v>1</v>
      </c>
      <c r="AU32" s="30"/>
      <c r="AV32" s="30"/>
    </row>
    <row r="33" spans="1:48" s="36" customFormat="1" ht="36.75" customHeight="1">
      <c r="A33" s="37" t="s">
        <v>6</v>
      </c>
      <c r="B33" s="40" t="s">
        <v>88</v>
      </c>
      <c r="C33" s="32" t="s">
        <v>72</v>
      </c>
      <c r="D33" s="22">
        <f t="shared" si="14"/>
        <v>75</v>
      </c>
      <c r="E33" s="22">
        <f t="shared" si="15"/>
        <v>50</v>
      </c>
      <c r="F33" s="23">
        <f t="shared" si="16"/>
        <v>30</v>
      </c>
      <c r="G33" s="23">
        <f t="shared" si="17"/>
        <v>15</v>
      </c>
      <c r="H33" s="35">
        <v>15</v>
      </c>
      <c r="I33" s="35"/>
      <c r="J33" s="35"/>
      <c r="K33" s="35"/>
      <c r="L33" s="23">
        <f t="shared" si="18"/>
        <v>5</v>
      </c>
      <c r="M33" s="22">
        <f t="shared" si="19"/>
        <v>25</v>
      </c>
      <c r="N33" s="46"/>
      <c r="O33" s="46"/>
      <c r="P33" s="46"/>
      <c r="Q33" s="46"/>
      <c r="R33" s="30"/>
      <c r="S33" s="30"/>
      <c r="T33" s="30"/>
      <c r="U33" s="30"/>
      <c r="V33" s="30">
        <v>30</v>
      </c>
      <c r="W33" s="30">
        <v>15</v>
      </c>
      <c r="X33" s="30">
        <v>5</v>
      </c>
      <c r="Y33" s="30">
        <v>25</v>
      </c>
      <c r="Z33" s="30"/>
      <c r="AA33" s="30"/>
      <c r="AB33" s="30"/>
      <c r="AC33" s="30"/>
      <c r="AD33" s="46"/>
      <c r="AE33" s="46"/>
      <c r="AF33" s="46"/>
      <c r="AG33" s="46"/>
      <c r="AH33" s="30"/>
      <c r="AI33" s="30"/>
      <c r="AJ33" s="30"/>
      <c r="AK33" s="30"/>
      <c r="AL33" s="30"/>
      <c r="AM33" s="30"/>
      <c r="AN33" s="30">
        <v>3</v>
      </c>
      <c r="AO33" s="30"/>
      <c r="AP33" s="30"/>
      <c r="AQ33" s="30"/>
      <c r="AR33" s="30">
        <v>2</v>
      </c>
      <c r="AS33" s="30"/>
      <c r="AT33" s="30">
        <v>2</v>
      </c>
      <c r="AU33" s="30"/>
      <c r="AV33" s="30"/>
    </row>
    <row r="34" spans="1:48" s="36" customFormat="1" ht="36.75" customHeight="1">
      <c r="A34" s="37" t="s">
        <v>5</v>
      </c>
      <c r="B34" s="40" t="s">
        <v>86</v>
      </c>
      <c r="C34" s="32" t="s">
        <v>97</v>
      </c>
      <c r="D34" s="22">
        <f t="shared" si="14"/>
        <v>75</v>
      </c>
      <c r="E34" s="22">
        <f t="shared" si="15"/>
        <v>50</v>
      </c>
      <c r="F34" s="23">
        <f t="shared" si="16"/>
        <v>30</v>
      </c>
      <c r="G34" s="23">
        <f t="shared" si="17"/>
        <v>15</v>
      </c>
      <c r="H34" s="35">
        <v>15</v>
      </c>
      <c r="I34" s="35"/>
      <c r="J34" s="35"/>
      <c r="K34" s="35"/>
      <c r="L34" s="23">
        <f t="shared" si="18"/>
        <v>5</v>
      </c>
      <c r="M34" s="22">
        <f t="shared" si="19"/>
        <v>25</v>
      </c>
      <c r="N34" s="46"/>
      <c r="O34" s="46"/>
      <c r="P34" s="46"/>
      <c r="Q34" s="46"/>
      <c r="R34" s="30">
        <v>30</v>
      </c>
      <c r="S34" s="30">
        <v>15</v>
      </c>
      <c r="T34" s="30">
        <v>5</v>
      </c>
      <c r="U34" s="30">
        <v>25</v>
      </c>
      <c r="V34" s="30"/>
      <c r="W34" s="30"/>
      <c r="X34" s="30"/>
      <c r="Y34" s="30"/>
      <c r="Z34" s="30"/>
      <c r="AA34" s="30"/>
      <c r="AB34" s="30"/>
      <c r="AC34" s="30"/>
      <c r="AD34" s="46"/>
      <c r="AE34" s="46"/>
      <c r="AF34" s="46"/>
      <c r="AG34" s="46"/>
      <c r="AH34" s="30"/>
      <c r="AI34" s="30"/>
      <c r="AJ34" s="30"/>
      <c r="AK34" s="30"/>
      <c r="AL34" s="30"/>
      <c r="AM34" s="30">
        <v>3</v>
      </c>
      <c r="AN34" s="30"/>
      <c r="AO34" s="30"/>
      <c r="AP34" s="30"/>
      <c r="AQ34" s="30"/>
      <c r="AR34" s="30">
        <v>2</v>
      </c>
      <c r="AS34" s="30"/>
      <c r="AT34" s="30">
        <v>2</v>
      </c>
      <c r="AU34" s="30"/>
      <c r="AV34" s="30"/>
    </row>
    <row r="35" spans="1:48" s="36" customFormat="1" ht="36.75" customHeight="1">
      <c r="A35" s="37" t="s">
        <v>20</v>
      </c>
      <c r="B35" s="40" t="s">
        <v>93</v>
      </c>
      <c r="C35" s="32" t="s">
        <v>97</v>
      </c>
      <c r="D35" s="22">
        <f t="shared" si="14"/>
        <v>50</v>
      </c>
      <c r="E35" s="22">
        <f t="shared" si="15"/>
        <v>30</v>
      </c>
      <c r="F35" s="23">
        <f t="shared" si="16"/>
        <v>15</v>
      </c>
      <c r="G35" s="23">
        <f t="shared" si="17"/>
        <v>15</v>
      </c>
      <c r="H35" s="35">
        <v>15</v>
      </c>
      <c r="I35" s="35"/>
      <c r="J35" s="35"/>
      <c r="K35" s="35"/>
      <c r="L35" s="23">
        <f t="shared" si="18"/>
        <v>0</v>
      </c>
      <c r="M35" s="22">
        <f t="shared" si="19"/>
        <v>20</v>
      </c>
      <c r="N35" s="46"/>
      <c r="O35" s="46"/>
      <c r="P35" s="46"/>
      <c r="Q35" s="46"/>
      <c r="R35" s="30">
        <v>15</v>
      </c>
      <c r="S35" s="30">
        <v>15</v>
      </c>
      <c r="T35" s="30"/>
      <c r="U35" s="30">
        <v>20</v>
      </c>
      <c r="V35" s="30"/>
      <c r="W35" s="30"/>
      <c r="X35" s="30"/>
      <c r="Y35" s="30"/>
      <c r="Z35" s="30"/>
      <c r="AA35" s="30"/>
      <c r="AB35" s="30"/>
      <c r="AC35" s="30"/>
      <c r="AD35" s="46"/>
      <c r="AE35" s="46"/>
      <c r="AF35" s="46"/>
      <c r="AG35" s="46"/>
      <c r="AH35" s="30"/>
      <c r="AI35" s="30"/>
      <c r="AJ35" s="30"/>
      <c r="AK35" s="30"/>
      <c r="AL35" s="30"/>
      <c r="AM35" s="30">
        <v>2</v>
      </c>
      <c r="AN35" s="30"/>
      <c r="AO35" s="30"/>
      <c r="AP35" s="30"/>
      <c r="AQ35" s="30"/>
      <c r="AR35" s="30">
        <v>1</v>
      </c>
      <c r="AS35" s="30"/>
      <c r="AT35" s="30">
        <v>1</v>
      </c>
      <c r="AU35" s="30"/>
      <c r="AV35" s="30"/>
    </row>
    <row r="36" spans="1:48" s="36" customFormat="1" ht="36.75" customHeight="1">
      <c r="A36" s="37" t="s">
        <v>21</v>
      </c>
      <c r="B36" s="40" t="s">
        <v>94</v>
      </c>
      <c r="C36" s="32" t="s">
        <v>72</v>
      </c>
      <c r="D36" s="22">
        <f>SUM(E36,M36)</f>
        <v>50</v>
      </c>
      <c r="E36" s="22">
        <f>SUM(F36:G36,L36)</f>
        <v>30</v>
      </c>
      <c r="F36" s="23">
        <f>SUM(N36,R36,V36,Z36,AD36,AH36)</f>
        <v>0</v>
      </c>
      <c r="G36" s="23">
        <f>SUM(O36,S36,W36,AA36,AE36,AI36)</f>
        <v>30</v>
      </c>
      <c r="H36" s="35"/>
      <c r="I36" s="35">
        <v>30</v>
      </c>
      <c r="J36" s="35"/>
      <c r="K36" s="35"/>
      <c r="L36" s="23">
        <f>SUM(P36,T36,X36,AB36,AF36,AJ36)</f>
        <v>0</v>
      </c>
      <c r="M36" s="22">
        <f>SUM(Q36,U36,Y36,AC36,AG36,AK36)</f>
        <v>20</v>
      </c>
      <c r="N36" s="46"/>
      <c r="O36" s="46"/>
      <c r="P36" s="46"/>
      <c r="Q36" s="46"/>
      <c r="R36" s="30"/>
      <c r="S36" s="30"/>
      <c r="T36" s="30"/>
      <c r="U36" s="30"/>
      <c r="V36" s="30"/>
      <c r="W36" s="30">
        <v>30</v>
      </c>
      <c r="X36" s="30"/>
      <c r="Y36" s="30">
        <v>20</v>
      </c>
      <c r="Z36" s="30"/>
      <c r="AA36" s="30"/>
      <c r="AB36" s="30"/>
      <c r="AC36" s="30"/>
      <c r="AD36" s="46"/>
      <c r="AE36" s="46"/>
      <c r="AF36" s="46"/>
      <c r="AG36" s="46"/>
      <c r="AH36" s="30"/>
      <c r="AI36" s="30"/>
      <c r="AJ36" s="30"/>
      <c r="AK36" s="30"/>
      <c r="AL36" s="30"/>
      <c r="AM36" s="30"/>
      <c r="AN36" s="30">
        <v>2</v>
      </c>
      <c r="AO36" s="30"/>
      <c r="AP36" s="30"/>
      <c r="AQ36" s="30"/>
      <c r="AR36" s="30">
        <v>1</v>
      </c>
      <c r="AS36" s="30"/>
      <c r="AT36" s="30">
        <v>2</v>
      </c>
      <c r="AU36" s="30"/>
      <c r="AV36" s="30"/>
    </row>
    <row r="37" spans="1:48" s="36" customFormat="1" ht="36.75" customHeight="1">
      <c r="A37" s="37" t="s">
        <v>22</v>
      </c>
      <c r="B37" s="40" t="s">
        <v>89</v>
      </c>
      <c r="C37" s="32" t="s">
        <v>97</v>
      </c>
      <c r="D37" s="22">
        <f t="shared" si="14"/>
        <v>50</v>
      </c>
      <c r="E37" s="22">
        <f t="shared" si="15"/>
        <v>30</v>
      </c>
      <c r="F37" s="23">
        <f t="shared" si="16"/>
        <v>15</v>
      </c>
      <c r="G37" s="23">
        <f t="shared" si="17"/>
        <v>15</v>
      </c>
      <c r="H37" s="35">
        <v>15</v>
      </c>
      <c r="I37" s="35"/>
      <c r="J37" s="35"/>
      <c r="K37" s="35"/>
      <c r="L37" s="23">
        <f t="shared" si="18"/>
        <v>0</v>
      </c>
      <c r="M37" s="22">
        <f t="shared" si="19"/>
        <v>20</v>
      </c>
      <c r="N37" s="46"/>
      <c r="O37" s="46"/>
      <c r="P37" s="46"/>
      <c r="Q37" s="46"/>
      <c r="R37" s="30">
        <v>15</v>
      </c>
      <c r="S37" s="30">
        <v>15</v>
      </c>
      <c r="T37" s="30"/>
      <c r="U37" s="30">
        <v>20</v>
      </c>
      <c r="V37" s="30"/>
      <c r="W37" s="30"/>
      <c r="X37" s="30"/>
      <c r="Y37" s="30"/>
      <c r="Z37" s="30"/>
      <c r="AA37" s="30"/>
      <c r="AB37" s="30"/>
      <c r="AC37" s="30"/>
      <c r="AD37" s="46"/>
      <c r="AE37" s="46"/>
      <c r="AF37" s="46"/>
      <c r="AG37" s="46"/>
      <c r="AH37" s="30"/>
      <c r="AI37" s="30"/>
      <c r="AJ37" s="30"/>
      <c r="AK37" s="30"/>
      <c r="AL37" s="30"/>
      <c r="AM37" s="30">
        <v>2</v>
      </c>
      <c r="AN37" s="30"/>
      <c r="AO37" s="30"/>
      <c r="AP37" s="30"/>
      <c r="AQ37" s="30"/>
      <c r="AR37" s="30">
        <v>1</v>
      </c>
      <c r="AS37" s="30"/>
      <c r="AT37" s="30">
        <v>1</v>
      </c>
      <c r="AU37" s="30"/>
      <c r="AV37" s="30"/>
    </row>
    <row r="38" spans="1:48" s="36" customFormat="1" ht="36.75" customHeight="1">
      <c r="A38" s="37" t="s">
        <v>23</v>
      </c>
      <c r="B38" s="41" t="s">
        <v>119</v>
      </c>
      <c r="C38" s="37" t="s">
        <v>75</v>
      </c>
      <c r="D38" s="22">
        <f aca="true" t="shared" si="20" ref="D38:D53">SUM(E38,M38)</f>
        <v>50</v>
      </c>
      <c r="E38" s="22">
        <f aca="true" t="shared" si="21" ref="E38:E53">SUM(F38:G38,L38)</f>
        <v>30</v>
      </c>
      <c r="F38" s="23">
        <f aca="true" t="shared" si="22" ref="F38:G53">SUM(N38,R38,V38,Z38,AD38,AH38)</f>
        <v>0</v>
      </c>
      <c r="G38" s="23">
        <f t="shared" si="22"/>
        <v>30</v>
      </c>
      <c r="H38" s="35"/>
      <c r="I38" s="35">
        <v>15</v>
      </c>
      <c r="J38" s="35">
        <v>15</v>
      </c>
      <c r="K38" s="35"/>
      <c r="L38" s="23">
        <f aca="true" t="shared" si="23" ref="L38:M43">SUM(P38,T38,X38,AB38,AF38,AJ38)</f>
        <v>0</v>
      </c>
      <c r="M38" s="22">
        <f t="shared" si="23"/>
        <v>20</v>
      </c>
      <c r="N38" s="46"/>
      <c r="O38" s="46"/>
      <c r="P38" s="46"/>
      <c r="Q38" s="46"/>
      <c r="R38" s="30"/>
      <c r="S38" s="30"/>
      <c r="T38" s="30"/>
      <c r="U38" s="30"/>
      <c r="V38" s="30"/>
      <c r="W38" s="30"/>
      <c r="X38" s="30"/>
      <c r="Y38" s="30"/>
      <c r="Z38" s="30"/>
      <c r="AA38" s="30">
        <v>30</v>
      </c>
      <c r="AB38" s="30"/>
      <c r="AC38" s="30">
        <v>20</v>
      </c>
      <c r="AD38" s="46"/>
      <c r="AE38" s="46"/>
      <c r="AF38" s="46"/>
      <c r="AG38" s="46"/>
      <c r="AH38" s="30"/>
      <c r="AI38" s="30"/>
      <c r="AJ38" s="30"/>
      <c r="AK38" s="30"/>
      <c r="AL38" s="30"/>
      <c r="AM38" s="30"/>
      <c r="AN38" s="30"/>
      <c r="AO38" s="30">
        <v>2</v>
      </c>
      <c r="AP38" s="30"/>
      <c r="AQ38" s="30"/>
      <c r="AR38" s="30">
        <v>1</v>
      </c>
      <c r="AS38" s="30"/>
      <c r="AT38" s="30">
        <v>2</v>
      </c>
      <c r="AU38" s="30"/>
      <c r="AV38" s="30"/>
    </row>
    <row r="39" spans="1:48" s="36" customFormat="1" ht="36.75" customHeight="1">
      <c r="A39" s="37" t="s">
        <v>24</v>
      </c>
      <c r="B39" s="40" t="s">
        <v>76</v>
      </c>
      <c r="C39" s="32" t="s">
        <v>98</v>
      </c>
      <c r="D39" s="22">
        <f t="shared" si="20"/>
        <v>100</v>
      </c>
      <c r="E39" s="22">
        <f t="shared" si="21"/>
        <v>55</v>
      </c>
      <c r="F39" s="23">
        <f t="shared" si="22"/>
        <v>30</v>
      </c>
      <c r="G39" s="23">
        <f t="shared" si="22"/>
        <v>15</v>
      </c>
      <c r="H39" s="35"/>
      <c r="I39" s="35"/>
      <c r="J39" s="35">
        <v>15</v>
      </c>
      <c r="K39" s="35"/>
      <c r="L39" s="23">
        <f t="shared" si="23"/>
        <v>10</v>
      </c>
      <c r="M39" s="22">
        <f t="shared" si="23"/>
        <v>45</v>
      </c>
      <c r="N39" s="46"/>
      <c r="O39" s="46"/>
      <c r="P39" s="46"/>
      <c r="Q39" s="46"/>
      <c r="R39" s="30"/>
      <c r="S39" s="30"/>
      <c r="T39" s="30"/>
      <c r="U39" s="30"/>
      <c r="V39" s="30">
        <v>30</v>
      </c>
      <c r="W39" s="30">
        <v>15</v>
      </c>
      <c r="X39" s="30">
        <v>10</v>
      </c>
      <c r="Y39" s="30">
        <v>45</v>
      </c>
      <c r="Z39" s="30"/>
      <c r="AA39" s="30"/>
      <c r="AB39" s="30"/>
      <c r="AC39" s="30"/>
      <c r="AD39" s="46"/>
      <c r="AE39" s="46"/>
      <c r="AF39" s="46"/>
      <c r="AG39" s="46"/>
      <c r="AH39" s="30"/>
      <c r="AI39" s="30"/>
      <c r="AJ39" s="30"/>
      <c r="AK39" s="30"/>
      <c r="AL39" s="30"/>
      <c r="AM39" s="30"/>
      <c r="AN39" s="30">
        <v>4</v>
      </c>
      <c r="AO39" s="30"/>
      <c r="AP39" s="30"/>
      <c r="AQ39" s="30"/>
      <c r="AR39" s="30">
        <v>2</v>
      </c>
      <c r="AS39" s="30"/>
      <c r="AT39" s="30">
        <v>3</v>
      </c>
      <c r="AU39" s="30"/>
      <c r="AV39" s="30"/>
    </row>
    <row r="40" spans="1:48" s="36" customFormat="1" ht="36.75" customHeight="1">
      <c r="A40" s="37" t="s">
        <v>25</v>
      </c>
      <c r="B40" s="40" t="s">
        <v>91</v>
      </c>
      <c r="C40" s="32" t="s">
        <v>74</v>
      </c>
      <c r="D40" s="22">
        <f t="shared" si="20"/>
        <v>100</v>
      </c>
      <c r="E40" s="22">
        <f t="shared" si="21"/>
        <v>55</v>
      </c>
      <c r="F40" s="23">
        <f t="shared" si="22"/>
        <v>15</v>
      </c>
      <c r="G40" s="23">
        <f t="shared" si="22"/>
        <v>30</v>
      </c>
      <c r="H40" s="35">
        <v>30</v>
      </c>
      <c r="I40" s="35"/>
      <c r="J40" s="35"/>
      <c r="K40" s="35"/>
      <c r="L40" s="23">
        <f t="shared" si="23"/>
        <v>10</v>
      </c>
      <c r="M40" s="22">
        <f t="shared" si="23"/>
        <v>45</v>
      </c>
      <c r="N40" s="46"/>
      <c r="O40" s="46"/>
      <c r="P40" s="46"/>
      <c r="Q40" s="46"/>
      <c r="R40" s="30"/>
      <c r="S40" s="30"/>
      <c r="T40" s="30"/>
      <c r="U40" s="30"/>
      <c r="V40" s="30"/>
      <c r="W40" s="30"/>
      <c r="X40" s="30"/>
      <c r="Y40" s="30"/>
      <c r="Z40" s="30">
        <v>15</v>
      </c>
      <c r="AA40" s="30">
        <v>30</v>
      </c>
      <c r="AB40" s="30">
        <v>10</v>
      </c>
      <c r="AC40" s="30">
        <v>45</v>
      </c>
      <c r="AD40" s="46"/>
      <c r="AE40" s="46"/>
      <c r="AF40" s="46"/>
      <c r="AG40" s="46"/>
      <c r="AH40" s="30"/>
      <c r="AI40" s="30"/>
      <c r="AJ40" s="30"/>
      <c r="AK40" s="30"/>
      <c r="AL40" s="30"/>
      <c r="AM40" s="30"/>
      <c r="AN40" s="30"/>
      <c r="AO40" s="30">
        <v>4</v>
      </c>
      <c r="AP40" s="30"/>
      <c r="AQ40" s="30"/>
      <c r="AR40" s="30">
        <v>2</v>
      </c>
      <c r="AS40" s="30"/>
      <c r="AT40" s="30">
        <v>3</v>
      </c>
      <c r="AU40" s="30"/>
      <c r="AV40" s="30"/>
    </row>
    <row r="41" spans="1:48" s="36" customFormat="1" ht="36.75" customHeight="1">
      <c r="A41" s="37" t="s">
        <v>26</v>
      </c>
      <c r="B41" s="40" t="s">
        <v>92</v>
      </c>
      <c r="C41" s="32" t="s">
        <v>98</v>
      </c>
      <c r="D41" s="22">
        <f t="shared" si="20"/>
        <v>100</v>
      </c>
      <c r="E41" s="22">
        <f t="shared" si="21"/>
        <v>30</v>
      </c>
      <c r="F41" s="23">
        <f t="shared" si="22"/>
        <v>15</v>
      </c>
      <c r="G41" s="23">
        <f t="shared" si="22"/>
        <v>15</v>
      </c>
      <c r="H41" s="35">
        <v>15</v>
      </c>
      <c r="I41" s="35"/>
      <c r="J41" s="35"/>
      <c r="K41" s="35"/>
      <c r="L41" s="23">
        <f t="shared" si="23"/>
        <v>0</v>
      </c>
      <c r="M41" s="22">
        <f t="shared" si="23"/>
        <v>70</v>
      </c>
      <c r="N41" s="46"/>
      <c r="O41" s="46"/>
      <c r="P41" s="46"/>
      <c r="Q41" s="46"/>
      <c r="R41" s="30"/>
      <c r="S41" s="30"/>
      <c r="T41" s="30"/>
      <c r="U41" s="30"/>
      <c r="V41" s="30">
        <v>15</v>
      </c>
      <c r="W41" s="30">
        <v>15</v>
      </c>
      <c r="X41" s="30"/>
      <c r="Y41" s="30">
        <v>70</v>
      </c>
      <c r="Z41" s="30"/>
      <c r="AA41" s="30"/>
      <c r="AB41" s="30"/>
      <c r="AC41" s="30"/>
      <c r="AD41" s="46"/>
      <c r="AE41" s="46"/>
      <c r="AF41" s="46"/>
      <c r="AG41" s="46"/>
      <c r="AH41" s="30"/>
      <c r="AI41" s="30"/>
      <c r="AJ41" s="30"/>
      <c r="AK41" s="30"/>
      <c r="AL41" s="30"/>
      <c r="AM41" s="30"/>
      <c r="AN41" s="30">
        <v>4</v>
      </c>
      <c r="AO41" s="30"/>
      <c r="AP41" s="30"/>
      <c r="AQ41" s="30"/>
      <c r="AR41" s="30">
        <v>1</v>
      </c>
      <c r="AS41" s="30"/>
      <c r="AT41" s="30">
        <v>3</v>
      </c>
      <c r="AU41" s="30"/>
      <c r="AV41" s="30"/>
    </row>
    <row r="42" spans="1:48" s="36" customFormat="1" ht="36.75" customHeight="1">
      <c r="A42" s="37" t="s">
        <v>27</v>
      </c>
      <c r="B42" s="40" t="s">
        <v>129</v>
      </c>
      <c r="C42" s="32" t="s">
        <v>73</v>
      </c>
      <c r="D42" s="22">
        <f t="shared" si="20"/>
        <v>50</v>
      </c>
      <c r="E42" s="22">
        <f t="shared" si="21"/>
        <v>15</v>
      </c>
      <c r="F42" s="23">
        <f t="shared" si="22"/>
        <v>15</v>
      </c>
      <c r="G42" s="23">
        <f t="shared" si="22"/>
        <v>0</v>
      </c>
      <c r="H42" s="35"/>
      <c r="I42" s="35"/>
      <c r="J42" s="35"/>
      <c r="K42" s="35"/>
      <c r="L42" s="23">
        <f t="shared" si="23"/>
        <v>0</v>
      </c>
      <c r="M42" s="22">
        <f t="shared" si="23"/>
        <v>35</v>
      </c>
      <c r="N42" s="46"/>
      <c r="O42" s="46"/>
      <c r="P42" s="46"/>
      <c r="Q42" s="46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46"/>
      <c r="AE42" s="46"/>
      <c r="AF42" s="46"/>
      <c r="AG42" s="46"/>
      <c r="AH42" s="30">
        <v>15</v>
      </c>
      <c r="AI42" s="30"/>
      <c r="AJ42" s="30"/>
      <c r="AK42" s="30">
        <v>35</v>
      </c>
      <c r="AL42" s="30"/>
      <c r="AM42" s="30"/>
      <c r="AN42" s="30"/>
      <c r="AO42" s="30"/>
      <c r="AP42" s="30"/>
      <c r="AQ42" s="30">
        <v>2</v>
      </c>
      <c r="AR42" s="30">
        <v>1</v>
      </c>
      <c r="AS42" s="30"/>
      <c r="AT42" s="30"/>
      <c r="AU42" s="30"/>
      <c r="AV42" s="30"/>
    </row>
    <row r="43" spans="1:48" s="7" customFormat="1" ht="49.5">
      <c r="A43" s="37" t="s">
        <v>28</v>
      </c>
      <c r="B43" s="40" t="s">
        <v>122</v>
      </c>
      <c r="C43" s="17" t="s">
        <v>99</v>
      </c>
      <c r="D43" s="22">
        <f t="shared" si="20"/>
        <v>800</v>
      </c>
      <c r="E43" s="22">
        <f t="shared" si="21"/>
        <v>480</v>
      </c>
      <c r="F43" s="23">
        <f t="shared" si="22"/>
        <v>0</v>
      </c>
      <c r="G43" s="23">
        <f t="shared" si="22"/>
        <v>480</v>
      </c>
      <c r="H43" s="24"/>
      <c r="I43" s="24"/>
      <c r="J43" s="24"/>
      <c r="K43" s="24">
        <v>480</v>
      </c>
      <c r="L43" s="23">
        <f t="shared" si="23"/>
        <v>0</v>
      </c>
      <c r="M43" s="22">
        <f t="shared" si="23"/>
        <v>320</v>
      </c>
      <c r="N43" s="46"/>
      <c r="O43" s="46"/>
      <c r="P43" s="46"/>
      <c r="Q43" s="46"/>
      <c r="R43" s="30"/>
      <c r="S43" s="30"/>
      <c r="T43" s="30"/>
      <c r="U43" s="30"/>
      <c r="V43" s="30"/>
      <c r="W43" s="30">
        <v>120</v>
      </c>
      <c r="X43" s="30"/>
      <c r="Y43" s="30">
        <v>80</v>
      </c>
      <c r="Z43" s="30"/>
      <c r="AA43" s="30">
        <v>120</v>
      </c>
      <c r="AB43" s="30"/>
      <c r="AC43" s="30">
        <v>80</v>
      </c>
      <c r="AD43" s="46"/>
      <c r="AE43" s="46">
        <v>120</v>
      </c>
      <c r="AF43" s="46"/>
      <c r="AG43" s="46">
        <v>80</v>
      </c>
      <c r="AH43" s="30"/>
      <c r="AI43" s="30">
        <v>120</v>
      </c>
      <c r="AJ43" s="30"/>
      <c r="AK43" s="30">
        <v>80</v>
      </c>
      <c r="AL43" s="30"/>
      <c r="AM43" s="30"/>
      <c r="AN43" s="30">
        <v>8</v>
      </c>
      <c r="AO43" s="30">
        <v>8</v>
      </c>
      <c r="AP43" s="30">
        <v>8</v>
      </c>
      <c r="AQ43" s="30">
        <v>8</v>
      </c>
      <c r="AR43" s="30">
        <v>20</v>
      </c>
      <c r="AS43" s="30"/>
      <c r="AT43" s="30">
        <v>32</v>
      </c>
      <c r="AU43" s="30"/>
      <c r="AV43" s="30">
        <v>32</v>
      </c>
    </row>
    <row r="44" spans="1:48" s="7" customFormat="1" ht="35.25">
      <c r="A44" s="37"/>
      <c r="B44" s="40" t="s">
        <v>123</v>
      </c>
      <c r="C44" s="17"/>
      <c r="D44" s="22"/>
      <c r="E44" s="22"/>
      <c r="F44" s="23"/>
      <c r="G44" s="23"/>
      <c r="H44" s="24"/>
      <c r="I44" s="24"/>
      <c r="J44" s="24"/>
      <c r="K44" s="24"/>
      <c r="L44" s="23"/>
      <c r="M44" s="22"/>
      <c r="N44" s="46"/>
      <c r="O44" s="46"/>
      <c r="P44" s="46"/>
      <c r="Q44" s="46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46"/>
      <c r="AE44" s="46"/>
      <c r="AF44" s="46"/>
      <c r="AG44" s="4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</row>
    <row r="45" spans="1:48" s="7" customFormat="1" ht="35.25">
      <c r="A45" s="37"/>
      <c r="B45" s="40" t="s">
        <v>132</v>
      </c>
      <c r="C45" s="17"/>
      <c r="D45" s="22"/>
      <c r="E45" s="22"/>
      <c r="F45" s="23"/>
      <c r="G45" s="23"/>
      <c r="H45" s="24"/>
      <c r="I45" s="24"/>
      <c r="J45" s="24"/>
      <c r="K45" s="24"/>
      <c r="L45" s="23"/>
      <c r="M45" s="22"/>
      <c r="N45" s="46"/>
      <c r="O45" s="46"/>
      <c r="P45" s="46"/>
      <c r="Q45" s="46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46"/>
      <c r="AE45" s="46"/>
      <c r="AF45" s="46"/>
      <c r="AG45" s="4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</row>
    <row r="46" spans="1:48" s="7" customFormat="1" ht="35.25">
      <c r="A46" s="37"/>
      <c r="B46" s="40" t="s">
        <v>124</v>
      </c>
      <c r="C46" s="17"/>
      <c r="D46" s="22"/>
      <c r="E46" s="22"/>
      <c r="F46" s="23"/>
      <c r="G46" s="23"/>
      <c r="H46" s="24"/>
      <c r="I46" s="24"/>
      <c r="J46" s="24"/>
      <c r="K46" s="24"/>
      <c r="L46" s="23"/>
      <c r="M46" s="22"/>
      <c r="N46" s="46"/>
      <c r="O46" s="46"/>
      <c r="P46" s="46"/>
      <c r="Q46" s="46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46"/>
      <c r="AE46" s="46"/>
      <c r="AF46" s="46"/>
      <c r="AG46" s="46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</row>
    <row r="47" spans="1:48" s="7" customFormat="1" ht="35.25">
      <c r="A47" s="37"/>
      <c r="B47" s="40" t="s">
        <v>125</v>
      </c>
      <c r="C47" s="17"/>
      <c r="D47" s="22"/>
      <c r="E47" s="22"/>
      <c r="F47" s="23"/>
      <c r="G47" s="23"/>
      <c r="H47" s="24"/>
      <c r="I47" s="24"/>
      <c r="J47" s="24"/>
      <c r="K47" s="24"/>
      <c r="L47" s="23"/>
      <c r="M47" s="22"/>
      <c r="N47" s="46"/>
      <c r="O47" s="46"/>
      <c r="P47" s="46"/>
      <c r="Q47" s="46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46"/>
      <c r="AE47" s="46"/>
      <c r="AF47" s="46"/>
      <c r="AG47" s="4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s="7" customFormat="1" ht="49.5">
      <c r="A48" s="37"/>
      <c r="B48" s="40" t="s">
        <v>133</v>
      </c>
      <c r="C48" s="17"/>
      <c r="D48" s="22"/>
      <c r="E48" s="22"/>
      <c r="F48" s="23"/>
      <c r="G48" s="23"/>
      <c r="H48" s="24"/>
      <c r="I48" s="24"/>
      <c r="J48" s="24"/>
      <c r="K48" s="24"/>
      <c r="L48" s="23"/>
      <c r="M48" s="22"/>
      <c r="N48" s="46"/>
      <c r="O48" s="46"/>
      <c r="P48" s="46"/>
      <c r="Q48" s="46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46"/>
      <c r="AE48" s="46"/>
      <c r="AF48" s="46"/>
      <c r="AG48" s="4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</row>
    <row r="49" spans="1:48" s="7" customFormat="1" ht="35.25">
      <c r="A49" s="37"/>
      <c r="B49" s="40" t="s">
        <v>126</v>
      </c>
      <c r="C49" s="17"/>
      <c r="D49" s="22"/>
      <c r="E49" s="22"/>
      <c r="F49" s="23"/>
      <c r="G49" s="23"/>
      <c r="H49" s="24"/>
      <c r="I49" s="24"/>
      <c r="J49" s="24"/>
      <c r="K49" s="24"/>
      <c r="L49" s="23"/>
      <c r="M49" s="22"/>
      <c r="N49" s="46"/>
      <c r="O49" s="46"/>
      <c r="P49" s="46"/>
      <c r="Q49" s="46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46"/>
      <c r="AE49" s="46"/>
      <c r="AF49" s="46"/>
      <c r="AG49" s="4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</row>
    <row r="50" spans="1:48" s="7" customFormat="1" ht="35.25">
      <c r="A50" s="37"/>
      <c r="B50" s="40" t="s">
        <v>127</v>
      </c>
      <c r="C50" s="17"/>
      <c r="D50" s="22"/>
      <c r="E50" s="22"/>
      <c r="F50" s="23"/>
      <c r="G50" s="23"/>
      <c r="H50" s="24"/>
      <c r="I50" s="24"/>
      <c r="J50" s="24"/>
      <c r="K50" s="24"/>
      <c r="L50" s="23"/>
      <c r="M50" s="22"/>
      <c r="N50" s="46"/>
      <c r="O50" s="46"/>
      <c r="P50" s="46"/>
      <c r="Q50" s="46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46"/>
      <c r="AE50" s="46"/>
      <c r="AF50" s="46"/>
      <c r="AG50" s="4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</row>
    <row r="51" spans="1:48" s="7" customFormat="1" ht="35.25">
      <c r="A51" s="37"/>
      <c r="B51" s="40" t="s">
        <v>128</v>
      </c>
      <c r="C51" s="17"/>
      <c r="D51" s="22"/>
      <c r="E51" s="22"/>
      <c r="F51" s="23"/>
      <c r="G51" s="23"/>
      <c r="H51" s="24"/>
      <c r="I51" s="24"/>
      <c r="J51" s="24"/>
      <c r="K51" s="24"/>
      <c r="L51" s="23"/>
      <c r="M51" s="22"/>
      <c r="N51" s="46"/>
      <c r="O51" s="46"/>
      <c r="P51" s="46"/>
      <c r="Q51" s="46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46"/>
      <c r="AE51" s="46"/>
      <c r="AF51" s="46"/>
      <c r="AG51" s="4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</row>
    <row r="52" spans="1:48" s="7" customFormat="1" ht="35.25">
      <c r="A52" s="37" t="s">
        <v>65</v>
      </c>
      <c r="B52" s="40" t="s">
        <v>109</v>
      </c>
      <c r="C52" s="17" t="s">
        <v>112</v>
      </c>
      <c r="D52" s="22">
        <f t="shared" si="20"/>
        <v>250</v>
      </c>
      <c r="E52" s="22">
        <f t="shared" si="21"/>
        <v>125</v>
      </c>
      <c r="F52" s="23">
        <f t="shared" si="22"/>
        <v>0</v>
      </c>
      <c r="G52" s="23">
        <f t="shared" si="22"/>
        <v>75</v>
      </c>
      <c r="H52" s="24"/>
      <c r="I52" s="24"/>
      <c r="J52" s="24">
        <v>75</v>
      </c>
      <c r="K52" s="24"/>
      <c r="L52" s="23">
        <f>SUM(P52,T52,X52,AB52,AF52,AJ52)</f>
        <v>50</v>
      </c>
      <c r="M52" s="22">
        <f>SUM(Q52,U52,Y52,AC52,AG52,AK52)</f>
        <v>125</v>
      </c>
      <c r="N52" s="46"/>
      <c r="O52" s="46"/>
      <c r="P52" s="46"/>
      <c r="Q52" s="46"/>
      <c r="R52" s="30"/>
      <c r="S52" s="30"/>
      <c r="T52" s="30"/>
      <c r="U52" s="30"/>
      <c r="V52" s="30"/>
      <c r="W52" s="30"/>
      <c r="X52" s="30"/>
      <c r="Y52" s="30"/>
      <c r="Z52" s="30"/>
      <c r="AA52" s="30">
        <v>15</v>
      </c>
      <c r="AB52" s="30"/>
      <c r="AC52" s="30">
        <v>10</v>
      </c>
      <c r="AD52" s="46"/>
      <c r="AE52" s="46">
        <v>30</v>
      </c>
      <c r="AF52" s="46">
        <v>25</v>
      </c>
      <c r="AG52" s="46">
        <v>20</v>
      </c>
      <c r="AH52" s="30"/>
      <c r="AI52" s="30">
        <v>30</v>
      </c>
      <c r="AJ52" s="30">
        <v>25</v>
      </c>
      <c r="AK52" s="30">
        <v>95</v>
      </c>
      <c r="AL52" s="30"/>
      <c r="AM52" s="30"/>
      <c r="AN52" s="52"/>
      <c r="AO52" s="30">
        <v>1</v>
      </c>
      <c r="AP52" s="30">
        <v>3</v>
      </c>
      <c r="AQ52" s="30">
        <v>6</v>
      </c>
      <c r="AR52" s="30">
        <v>5</v>
      </c>
      <c r="AS52" s="30"/>
      <c r="AT52" s="30">
        <v>10</v>
      </c>
      <c r="AU52" s="30"/>
      <c r="AV52" s="30">
        <v>10</v>
      </c>
    </row>
    <row r="53" spans="1:48" s="7" customFormat="1" ht="35.25">
      <c r="A53" s="37" t="s">
        <v>79</v>
      </c>
      <c r="B53" s="40" t="s">
        <v>110</v>
      </c>
      <c r="C53" s="17" t="s">
        <v>120</v>
      </c>
      <c r="D53" s="22">
        <f t="shared" si="20"/>
        <v>300</v>
      </c>
      <c r="E53" s="22">
        <f t="shared" si="21"/>
        <v>0</v>
      </c>
      <c r="F53" s="23">
        <f t="shared" si="22"/>
        <v>0</v>
      </c>
      <c r="G53" s="23">
        <f t="shared" si="22"/>
        <v>0</v>
      </c>
      <c r="H53" s="24"/>
      <c r="I53" s="24"/>
      <c r="J53" s="24"/>
      <c r="K53" s="24"/>
      <c r="L53" s="23">
        <f>SUM(P53,T53,X53,AB53,AF53,AJ53)</f>
        <v>0</v>
      </c>
      <c r="M53" s="22">
        <f>SUM(Q53,U53,Y53,AC53,AG53,AK53)</f>
        <v>300</v>
      </c>
      <c r="N53" s="46"/>
      <c r="O53" s="46"/>
      <c r="P53" s="46"/>
      <c r="Q53" s="46"/>
      <c r="R53" s="30"/>
      <c r="S53" s="30"/>
      <c r="T53" s="30"/>
      <c r="U53" s="30">
        <v>150</v>
      </c>
      <c r="V53" s="30"/>
      <c r="W53" s="30"/>
      <c r="X53" s="30"/>
      <c r="Y53" s="30"/>
      <c r="Z53" s="30"/>
      <c r="AA53" s="30"/>
      <c r="AB53" s="30"/>
      <c r="AC53" s="30">
        <v>150</v>
      </c>
      <c r="AD53" s="46"/>
      <c r="AE53" s="46"/>
      <c r="AF53" s="46"/>
      <c r="AG53" s="46"/>
      <c r="AH53" s="30"/>
      <c r="AI53" s="30"/>
      <c r="AJ53" s="30"/>
      <c r="AK53" s="30"/>
      <c r="AL53" s="30"/>
      <c r="AM53" s="30">
        <v>6</v>
      </c>
      <c r="AN53" s="30"/>
      <c r="AO53" s="30">
        <v>6</v>
      </c>
      <c r="AP53" s="30"/>
      <c r="AQ53" s="30"/>
      <c r="AR53" s="30"/>
      <c r="AS53" s="30"/>
      <c r="AT53" s="30">
        <v>12</v>
      </c>
      <c r="AU53" s="30"/>
      <c r="AV53" s="30">
        <v>12</v>
      </c>
    </row>
    <row r="54" spans="1:48" s="8" customFormat="1" ht="45.75">
      <c r="A54" s="13" t="s">
        <v>64</v>
      </c>
      <c r="B54" s="27" t="s">
        <v>102</v>
      </c>
      <c r="C54" s="13"/>
      <c r="D54" s="21">
        <f aca="true" t="shared" si="24" ref="D54:AV54">SUM(D55:D61)</f>
        <v>650</v>
      </c>
      <c r="E54" s="21">
        <f t="shared" si="24"/>
        <v>315</v>
      </c>
      <c r="F54" s="25">
        <f t="shared" si="24"/>
        <v>90</v>
      </c>
      <c r="G54" s="25">
        <f t="shared" si="24"/>
        <v>195</v>
      </c>
      <c r="H54" s="25">
        <f t="shared" si="24"/>
        <v>180</v>
      </c>
      <c r="I54" s="25">
        <f t="shared" si="24"/>
        <v>15</v>
      </c>
      <c r="J54" s="25">
        <f t="shared" si="24"/>
        <v>0</v>
      </c>
      <c r="K54" s="25">
        <f t="shared" si="24"/>
        <v>0</v>
      </c>
      <c r="L54" s="25">
        <f t="shared" si="24"/>
        <v>30</v>
      </c>
      <c r="M54" s="21">
        <f t="shared" si="24"/>
        <v>335</v>
      </c>
      <c r="N54" s="45">
        <f t="shared" si="24"/>
        <v>0</v>
      </c>
      <c r="O54" s="45">
        <f t="shared" si="24"/>
        <v>0</v>
      </c>
      <c r="P54" s="45">
        <f t="shared" si="24"/>
        <v>0</v>
      </c>
      <c r="Q54" s="45">
        <f t="shared" si="24"/>
        <v>0</v>
      </c>
      <c r="R54" s="25">
        <f t="shared" si="24"/>
        <v>0</v>
      </c>
      <c r="S54" s="25">
        <f t="shared" si="24"/>
        <v>0</v>
      </c>
      <c r="T54" s="25">
        <f t="shared" si="24"/>
        <v>0</v>
      </c>
      <c r="U54" s="25">
        <f t="shared" si="24"/>
        <v>0</v>
      </c>
      <c r="V54" s="25">
        <f t="shared" si="24"/>
        <v>0</v>
      </c>
      <c r="W54" s="25">
        <f t="shared" si="24"/>
        <v>0</v>
      </c>
      <c r="X54" s="25">
        <f t="shared" si="24"/>
        <v>0</v>
      </c>
      <c r="Y54" s="25">
        <f t="shared" si="24"/>
        <v>0</v>
      </c>
      <c r="Z54" s="25">
        <f t="shared" si="24"/>
        <v>0</v>
      </c>
      <c r="AA54" s="25">
        <f t="shared" si="24"/>
        <v>0</v>
      </c>
      <c r="AB54" s="25">
        <f t="shared" si="24"/>
        <v>0</v>
      </c>
      <c r="AC54" s="25">
        <f t="shared" si="24"/>
        <v>0</v>
      </c>
      <c r="AD54" s="45">
        <f t="shared" si="24"/>
        <v>45</v>
      </c>
      <c r="AE54" s="45">
        <f t="shared" si="24"/>
        <v>90</v>
      </c>
      <c r="AF54" s="45">
        <f t="shared" si="24"/>
        <v>15</v>
      </c>
      <c r="AG54" s="45">
        <f t="shared" si="24"/>
        <v>150</v>
      </c>
      <c r="AH54" s="25">
        <f t="shared" si="24"/>
        <v>45</v>
      </c>
      <c r="AI54" s="25">
        <f t="shared" si="24"/>
        <v>105</v>
      </c>
      <c r="AJ54" s="25">
        <f t="shared" si="24"/>
        <v>15</v>
      </c>
      <c r="AK54" s="25">
        <f t="shared" si="24"/>
        <v>185</v>
      </c>
      <c r="AL54" s="25">
        <f t="shared" si="24"/>
        <v>0</v>
      </c>
      <c r="AM54" s="25">
        <f t="shared" si="24"/>
        <v>0</v>
      </c>
      <c r="AN54" s="25">
        <f t="shared" si="24"/>
        <v>0</v>
      </c>
      <c r="AO54" s="25">
        <f t="shared" si="24"/>
        <v>0</v>
      </c>
      <c r="AP54" s="25">
        <f t="shared" si="24"/>
        <v>12</v>
      </c>
      <c r="AQ54" s="25">
        <f t="shared" si="24"/>
        <v>14</v>
      </c>
      <c r="AR54" s="25">
        <f t="shared" si="24"/>
        <v>13</v>
      </c>
      <c r="AS54" s="25">
        <f t="shared" si="24"/>
        <v>0</v>
      </c>
      <c r="AT54" s="25">
        <f t="shared" si="24"/>
        <v>18</v>
      </c>
      <c r="AU54" s="25">
        <f t="shared" si="24"/>
        <v>0</v>
      </c>
      <c r="AV54" s="25">
        <f t="shared" si="24"/>
        <v>25</v>
      </c>
    </row>
    <row r="55" spans="1:48" s="7" customFormat="1" ht="35.25">
      <c r="A55" s="14" t="s">
        <v>10</v>
      </c>
      <c r="B55" s="15" t="s">
        <v>106</v>
      </c>
      <c r="C55" s="17" t="s">
        <v>73</v>
      </c>
      <c r="D55" s="22">
        <f aca="true" t="shared" si="25" ref="D55:D61">SUM(E55,M55)</f>
        <v>100</v>
      </c>
      <c r="E55" s="22">
        <f aca="true" t="shared" si="26" ref="E55:E61">SUM(F55:G55,L55)</f>
        <v>50</v>
      </c>
      <c r="F55" s="23">
        <f aca="true" t="shared" si="27" ref="F55:G61">SUM(N55,R55,V55,Z55,AD55,AH55)</f>
        <v>15</v>
      </c>
      <c r="G55" s="23">
        <f t="shared" si="27"/>
        <v>30</v>
      </c>
      <c r="H55" s="24">
        <v>30</v>
      </c>
      <c r="I55" s="24"/>
      <c r="J55" s="24"/>
      <c r="K55" s="24"/>
      <c r="L55" s="23">
        <f aca="true" t="shared" si="28" ref="L55:M61">SUM(P55,T55,X55,AB55,AF55,AJ55)</f>
        <v>5</v>
      </c>
      <c r="M55" s="22">
        <f t="shared" si="28"/>
        <v>50</v>
      </c>
      <c r="N55" s="46"/>
      <c r="O55" s="46"/>
      <c r="P55" s="46"/>
      <c r="Q55" s="46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46"/>
      <c r="AE55" s="46"/>
      <c r="AF55" s="46"/>
      <c r="AG55" s="46"/>
      <c r="AH55" s="30">
        <v>15</v>
      </c>
      <c r="AI55" s="30">
        <v>30</v>
      </c>
      <c r="AJ55" s="30">
        <v>5</v>
      </c>
      <c r="AK55" s="30">
        <v>50</v>
      </c>
      <c r="AL55" s="30"/>
      <c r="AM55" s="30"/>
      <c r="AN55" s="30"/>
      <c r="AO55" s="30"/>
      <c r="AP55" s="30"/>
      <c r="AQ55" s="30">
        <v>4</v>
      </c>
      <c r="AR55" s="30">
        <v>2</v>
      </c>
      <c r="AS55" s="30"/>
      <c r="AT55" s="30">
        <v>3</v>
      </c>
      <c r="AU55" s="30"/>
      <c r="AV55" s="30">
        <v>4</v>
      </c>
    </row>
    <row r="56" spans="1:48" s="7" customFormat="1" ht="35.25">
      <c r="A56" s="14" t="s">
        <v>9</v>
      </c>
      <c r="B56" s="15" t="s">
        <v>103</v>
      </c>
      <c r="C56" s="17" t="s">
        <v>68</v>
      </c>
      <c r="D56" s="22">
        <f t="shared" si="25"/>
        <v>100</v>
      </c>
      <c r="E56" s="22">
        <f t="shared" si="26"/>
        <v>50</v>
      </c>
      <c r="F56" s="23">
        <f t="shared" si="27"/>
        <v>15</v>
      </c>
      <c r="G56" s="23">
        <f t="shared" si="27"/>
        <v>30</v>
      </c>
      <c r="H56" s="24">
        <v>30</v>
      </c>
      <c r="I56" s="24"/>
      <c r="J56" s="24"/>
      <c r="K56" s="24"/>
      <c r="L56" s="23">
        <f t="shared" si="28"/>
        <v>5</v>
      </c>
      <c r="M56" s="22">
        <f t="shared" si="28"/>
        <v>50</v>
      </c>
      <c r="N56" s="46"/>
      <c r="O56" s="46"/>
      <c r="P56" s="46"/>
      <c r="Q56" s="46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46">
        <v>15</v>
      </c>
      <c r="AE56" s="46">
        <v>30</v>
      </c>
      <c r="AF56" s="46">
        <v>5</v>
      </c>
      <c r="AG56" s="46">
        <v>50</v>
      </c>
      <c r="AH56" s="30"/>
      <c r="AI56" s="30"/>
      <c r="AJ56" s="30"/>
      <c r="AK56" s="30"/>
      <c r="AL56" s="30"/>
      <c r="AM56" s="30"/>
      <c r="AN56" s="30"/>
      <c r="AO56" s="30"/>
      <c r="AP56" s="30">
        <v>4</v>
      </c>
      <c r="AQ56" s="30"/>
      <c r="AR56" s="30">
        <v>2</v>
      </c>
      <c r="AS56" s="30"/>
      <c r="AT56" s="30">
        <v>3</v>
      </c>
      <c r="AU56" s="30"/>
      <c r="AV56" s="30">
        <v>4</v>
      </c>
    </row>
    <row r="57" spans="1:48" s="7" customFormat="1" ht="35.25">
      <c r="A57" s="14" t="s">
        <v>8</v>
      </c>
      <c r="B57" s="15" t="s">
        <v>104</v>
      </c>
      <c r="C57" s="17" t="s">
        <v>68</v>
      </c>
      <c r="D57" s="22">
        <f t="shared" si="25"/>
        <v>100</v>
      </c>
      <c r="E57" s="22">
        <f t="shared" si="26"/>
        <v>50</v>
      </c>
      <c r="F57" s="23">
        <f t="shared" si="27"/>
        <v>15</v>
      </c>
      <c r="G57" s="23">
        <f t="shared" si="27"/>
        <v>30</v>
      </c>
      <c r="H57" s="24">
        <v>30</v>
      </c>
      <c r="I57" s="24"/>
      <c r="J57" s="24"/>
      <c r="K57" s="24"/>
      <c r="L57" s="23">
        <f t="shared" si="28"/>
        <v>5</v>
      </c>
      <c r="M57" s="22">
        <f t="shared" si="28"/>
        <v>50</v>
      </c>
      <c r="N57" s="46"/>
      <c r="O57" s="46"/>
      <c r="P57" s="46"/>
      <c r="Q57" s="46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46">
        <v>15</v>
      </c>
      <c r="AE57" s="46">
        <v>30</v>
      </c>
      <c r="AF57" s="46">
        <v>5</v>
      </c>
      <c r="AG57" s="46">
        <v>50</v>
      </c>
      <c r="AH57" s="30"/>
      <c r="AI57" s="30"/>
      <c r="AJ57" s="30"/>
      <c r="AK57" s="30"/>
      <c r="AL57" s="30"/>
      <c r="AM57" s="30"/>
      <c r="AN57" s="30"/>
      <c r="AO57" s="30"/>
      <c r="AP57" s="30">
        <v>4</v>
      </c>
      <c r="AQ57" s="30"/>
      <c r="AR57" s="30">
        <v>2</v>
      </c>
      <c r="AS57" s="30"/>
      <c r="AT57" s="30">
        <v>3</v>
      </c>
      <c r="AU57" s="30"/>
      <c r="AV57" s="30">
        <v>4</v>
      </c>
    </row>
    <row r="58" spans="1:48" s="7" customFormat="1" ht="35.25">
      <c r="A58" s="14" t="s">
        <v>7</v>
      </c>
      <c r="B58" s="15" t="s">
        <v>105</v>
      </c>
      <c r="C58" s="17" t="s">
        <v>73</v>
      </c>
      <c r="D58" s="22">
        <f t="shared" si="25"/>
        <v>100</v>
      </c>
      <c r="E58" s="22">
        <f t="shared" si="26"/>
        <v>50</v>
      </c>
      <c r="F58" s="23">
        <f t="shared" si="27"/>
        <v>15</v>
      </c>
      <c r="G58" s="23">
        <f t="shared" si="27"/>
        <v>30</v>
      </c>
      <c r="H58" s="24">
        <v>30</v>
      </c>
      <c r="I58" s="24"/>
      <c r="J58" s="24"/>
      <c r="K58" s="24"/>
      <c r="L58" s="23">
        <f t="shared" si="28"/>
        <v>5</v>
      </c>
      <c r="M58" s="22">
        <f t="shared" si="28"/>
        <v>50</v>
      </c>
      <c r="N58" s="46"/>
      <c r="O58" s="46"/>
      <c r="P58" s="46"/>
      <c r="Q58" s="46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46"/>
      <c r="AE58" s="46"/>
      <c r="AF58" s="46"/>
      <c r="AG58" s="46"/>
      <c r="AH58" s="30">
        <v>15</v>
      </c>
      <c r="AI58" s="30">
        <v>30</v>
      </c>
      <c r="AJ58" s="30">
        <v>5</v>
      </c>
      <c r="AK58" s="30">
        <v>50</v>
      </c>
      <c r="AL58" s="30"/>
      <c r="AM58" s="30"/>
      <c r="AN58" s="30"/>
      <c r="AO58" s="30"/>
      <c r="AP58" s="30"/>
      <c r="AQ58" s="30">
        <v>4</v>
      </c>
      <c r="AR58" s="30">
        <v>2</v>
      </c>
      <c r="AS58" s="30"/>
      <c r="AT58" s="30">
        <v>3</v>
      </c>
      <c r="AU58" s="30"/>
      <c r="AV58" s="30">
        <v>4</v>
      </c>
    </row>
    <row r="59" spans="1:48" s="7" customFormat="1" ht="35.25">
      <c r="A59" s="14" t="s">
        <v>6</v>
      </c>
      <c r="B59" s="34" t="s">
        <v>107</v>
      </c>
      <c r="C59" s="17" t="s">
        <v>73</v>
      </c>
      <c r="D59" s="22">
        <f t="shared" si="25"/>
        <v>100</v>
      </c>
      <c r="E59" s="22">
        <f t="shared" si="26"/>
        <v>50</v>
      </c>
      <c r="F59" s="23">
        <f t="shared" si="27"/>
        <v>15</v>
      </c>
      <c r="G59" s="23">
        <f t="shared" si="27"/>
        <v>30</v>
      </c>
      <c r="H59" s="24">
        <v>30</v>
      </c>
      <c r="I59" s="24"/>
      <c r="J59" s="24"/>
      <c r="K59" s="24"/>
      <c r="L59" s="23">
        <f t="shared" si="28"/>
        <v>5</v>
      </c>
      <c r="M59" s="22">
        <f t="shared" si="28"/>
        <v>50</v>
      </c>
      <c r="N59" s="46"/>
      <c r="O59" s="46"/>
      <c r="P59" s="46"/>
      <c r="Q59" s="46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46"/>
      <c r="AE59" s="46"/>
      <c r="AF59" s="46"/>
      <c r="AG59" s="46"/>
      <c r="AH59" s="30">
        <v>15</v>
      </c>
      <c r="AI59" s="30">
        <v>30</v>
      </c>
      <c r="AJ59" s="30">
        <v>5</v>
      </c>
      <c r="AK59" s="30">
        <v>50</v>
      </c>
      <c r="AL59" s="30"/>
      <c r="AM59" s="30"/>
      <c r="AN59" s="30"/>
      <c r="AO59" s="30"/>
      <c r="AP59" s="30"/>
      <c r="AQ59" s="30">
        <v>4</v>
      </c>
      <c r="AR59" s="30">
        <v>2</v>
      </c>
      <c r="AS59" s="30"/>
      <c r="AT59" s="30">
        <v>3</v>
      </c>
      <c r="AU59" s="30"/>
      <c r="AV59" s="30">
        <v>4</v>
      </c>
    </row>
    <row r="60" spans="1:48" s="7" customFormat="1" ht="35.25">
      <c r="A60" s="14" t="s">
        <v>5</v>
      </c>
      <c r="B60" s="15" t="s">
        <v>131</v>
      </c>
      <c r="C60" s="17" t="s">
        <v>68</v>
      </c>
      <c r="D60" s="22">
        <f t="shared" si="25"/>
        <v>100</v>
      </c>
      <c r="E60" s="22">
        <f t="shared" si="26"/>
        <v>50</v>
      </c>
      <c r="F60" s="23">
        <f t="shared" si="27"/>
        <v>15</v>
      </c>
      <c r="G60" s="23">
        <f t="shared" si="27"/>
        <v>30</v>
      </c>
      <c r="H60" s="24">
        <v>30</v>
      </c>
      <c r="I60" s="24"/>
      <c r="J60" s="24"/>
      <c r="K60" s="24"/>
      <c r="L60" s="23">
        <f t="shared" si="28"/>
        <v>5</v>
      </c>
      <c r="M60" s="22">
        <f t="shared" si="28"/>
        <v>50</v>
      </c>
      <c r="N60" s="46"/>
      <c r="O60" s="46"/>
      <c r="P60" s="46"/>
      <c r="Q60" s="46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46">
        <v>15</v>
      </c>
      <c r="AE60" s="46">
        <v>30</v>
      </c>
      <c r="AF60" s="46">
        <v>5</v>
      </c>
      <c r="AG60" s="46">
        <v>50</v>
      </c>
      <c r="AH60" s="30"/>
      <c r="AI60" s="30"/>
      <c r="AJ60" s="30"/>
      <c r="AK60" s="30"/>
      <c r="AL60" s="30"/>
      <c r="AM60" s="30"/>
      <c r="AN60" s="30"/>
      <c r="AO60" s="30"/>
      <c r="AP60" s="30">
        <v>4</v>
      </c>
      <c r="AQ60" s="30"/>
      <c r="AR60" s="30">
        <v>2</v>
      </c>
      <c r="AS60" s="30"/>
      <c r="AT60" s="30">
        <v>3</v>
      </c>
      <c r="AU60" s="30"/>
      <c r="AV60" s="30">
        <v>4</v>
      </c>
    </row>
    <row r="61" spans="1:48" s="7" customFormat="1" ht="49.5">
      <c r="A61" s="14" t="s">
        <v>20</v>
      </c>
      <c r="B61" s="15" t="s">
        <v>130</v>
      </c>
      <c r="C61" s="32" t="s">
        <v>73</v>
      </c>
      <c r="D61" s="22">
        <f t="shared" si="25"/>
        <v>50</v>
      </c>
      <c r="E61" s="22">
        <f t="shared" si="26"/>
        <v>15</v>
      </c>
      <c r="F61" s="23">
        <f t="shared" si="27"/>
        <v>0</v>
      </c>
      <c r="G61" s="23">
        <f t="shared" si="27"/>
        <v>15</v>
      </c>
      <c r="H61" s="24"/>
      <c r="I61" s="24">
        <v>15</v>
      </c>
      <c r="J61" s="24"/>
      <c r="K61" s="24"/>
      <c r="L61" s="23">
        <f t="shared" si="28"/>
        <v>0</v>
      </c>
      <c r="M61" s="22">
        <f t="shared" si="28"/>
        <v>35</v>
      </c>
      <c r="N61" s="46"/>
      <c r="O61" s="46"/>
      <c r="P61" s="46"/>
      <c r="Q61" s="46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46"/>
      <c r="AE61" s="46"/>
      <c r="AF61" s="46"/>
      <c r="AG61" s="46"/>
      <c r="AH61" s="30"/>
      <c r="AI61" s="30">
        <v>15</v>
      </c>
      <c r="AJ61" s="30"/>
      <c r="AK61" s="30">
        <v>35</v>
      </c>
      <c r="AL61" s="30"/>
      <c r="AM61" s="30"/>
      <c r="AN61" s="30"/>
      <c r="AO61" s="30"/>
      <c r="AP61" s="30"/>
      <c r="AQ61" s="30">
        <v>2</v>
      </c>
      <c r="AR61" s="30">
        <v>1</v>
      </c>
      <c r="AS61" s="30"/>
      <c r="AT61" s="30"/>
      <c r="AU61" s="30"/>
      <c r="AV61" s="30">
        <v>1</v>
      </c>
    </row>
    <row r="62" spans="1:48" s="7" customFormat="1" ht="35.25">
      <c r="A62" s="65" t="s">
        <v>108</v>
      </c>
      <c r="B62" s="66"/>
      <c r="C62" s="67"/>
      <c r="D62" s="55">
        <f aca="true" t="shared" si="29" ref="D62:AV62">SUM(D8,D15,D28,D54)</f>
        <v>4510</v>
      </c>
      <c r="E62" s="55">
        <f t="shared" si="29"/>
        <v>2250</v>
      </c>
      <c r="F62" s="55">
        <f t="shared" si="29"/>
        <v>555</v>
      </c>
      <c r="G62" s="55">
        <f t="shared" si="29"/>
        <v>1425</v>
      </c>
      <c r="H62" s="55">
        <f t="shared" si="29"/>
        <v>720</v>
      </c>
      <c r="I62" s="55">
        <f t="shared" si="29"/>
        <v>120</v>
      </c>
      <c r="J62" s="55">
        <f t="shared" si="29"/>
        <v>105</v>
      </c>
      <c r="K62" s="55">
        <f t="shared" si="29"/>
        <v>480</v>
      </c>
      <c r="L62" s="55">
        <f t="shared" si="29"/>
        <v>270</v>
      </c>
      <c r="M62" s="55">
        <f t="shared" si="29"/>
        <v>2260</v>
      </c>
      <c r="N62" s="47">
        <f t="shared" si="29"/>
        <v>150</v>
      </c>
      <c r="O62" s="47">
        <f t="shared" si="29"/>
        <v>135</v>
      </c>
      <c r="P62" s="47">
        <f t="shared" si="29"/>
        <v>55</v>
      </c>
      <c r="Q62" s="47">
        <f t="shared" si="29"/>
        <v>415</v>
      </c>
      <c r="R62" s="22">
        <f t="shared" si="29"/>
        <v>135</v>
      </c>
      <c r="S62" s="22">
        <f t="shared" si="29"/>
        <v>195</v>
      </c>
      <c r="T62" s="22">
        <f t="shared" si="29"/>
        <v>40</v>
      </c>
      <c r="U62" s="22">
        <f t="shared" si="29"/>
        <v>385</v>
      </c>
      <c r="V62" s="22">
        <f t="shared" si="29"/>
        <v>90</v>
      </c>
      <c r="W62" s="22">
        <f t="shared" si="29"/>
        <v>255</v>
      </c>
      <c r="X62" s="22">
        <f t="shared" si="29"/>
        <v>55</v>
      </c>
      <c r="Y62" s="22">
        <f t="shared" si="29"/>
        <v>350</v>
      </c>
      <c r="Z62" s="22">
        <f t="shared" si="29"/>
        <v>60</v>
      </c>
      <c r="AA62" s="22">
        <f t="shared" si="29"/>
        <v>285</v>
      </c>
      <c r="AB62" s="22">
        <f t="shared" si="29"/>
        <v>30</v>
      </c>
      <c r="AC62" s="22">
        <f t="shared" si="29"/>
        <v>375</v>
      </c>
      <c r="AD62" s="47">
        <f t="shared" si="29"/>
        <v>60</v>
      </c>
      <c r="AE62" s="47">
        <f t="shared" si="29"/>
        <v>300</v>
      </c>
      <c r="AF62" s="47">
        <f t="shared" si="29"/>
        <v>50</v>
      </c>
      <c r="AG62" s="47">
        <f t="shared" si="29"/>
        <v>340</v>
      </c>
      <c r="AH62" s="22">
        <f t="shared" si="29"/>
        <v>60</v>
      </c>
      <c r="AI62" s="22">
        <f t="shared" si="29"/>
        <v>255</v>
      </c>
      <c r="AJ62" s="22">
        <f t="shared" si="29"/>
        <v>40</v>
      </c>
      <c r="AK62" s="22">
        <f t="shared" si="29"/>
        <v>395</v>
      </c>
      <c r="AL62" s="22">
        <f t="shared" si="29"/>
        <v>30</v>
      </c>
      <c r="AM62" s="22">
        <f t="shared" si="29"/>
        <v>30</v>
      </c>
      <c r="AN62" s="22">
        <f t="shared" si="29"/>
        <v>30</v>
      </c>
      <c r="AO62" s="22">
        <f t="shared" si="29"/>
        <v>30</v>
      </c>
      <c r="AP62" s="22">
        <f t="shared" si="29"/>
        <v>30</v>
      </c>
      <c r="AQ62" s="22">
        <f t="shared" si="29"/>
        <v>30</v>
      </c>
      <c r="AR62" s="55">
        <f t="shared" si="29"/>
        <v>91</v>
      </c>
      <c r="AS62" s="55">
        <f t="shared" si="29"/>
        <v>39</v>
      </c>
      <c r="AT62" s="55">
        <f t="shared" si="29"/>
        <v>145</v>
      </c>
      <c r="AU62" s="55">
        <f t="shared" si="29"/>
        <v>23</v>
      </c>
      <c r="AV62" s="55">
        <f t="shared" si="29"/>
        <v>96</v>
      </c>
    </row>
    <row r="63" spans="1:48" s="7" customFormat="1" ht="35.25">
      <c r="A63" s="68"/>
      <c r="B63" s="69"/>
      <c r="C63" s="70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71">
        <f>SUM(N62:Q62)</f>
        <v>755</v>
      </c>
      <c r="O63" s="72"/>
      <c r="P63" s="72"/>
      <c r="Q63" s="73"/>
      <c r="R63" s="74">
        <f>SUM(R62:U62)</f>
        <v>755</v>
      </c>
      <c r="S63" s="75"/>
      <c r="T63" s="75"/>
      <c r="U63" s="76"/>
      <c r="V63" s="74">
        <f>SUM(V62:Y62)</f>
        <v>750</v>
      </c>
      <c r="W63" s="75"/>
      <c r="X63" s="75"/>
      <c r="Y63" s="76"/>
      <c r="Z63" s="74">
        <f>SUM(Z62:AC62)</f>
        <v>750</v>
      </c>
      <c r="AA63" s="75"/>
      <c r="AB63" s="75"/>
      <c r="AC63" s="76"/>
      <c r="AD63" s="71">
        <f>SUM(AD62:AG62)</f>
        <v>750</v>
      </c>
      <c r="AE63" s="72"/>
      <c r="AF63" s="72"/>
      <c r="AG63" s="73"/>
      <c r="AH63" s="74">
        <f>SUM(AH62:AK62)</f>
        <v>750</v>
      </c>
      <c r="AI63" s="75"/>
      <c r="AJ63" s="75"/>
      <c r="AK63" s="76"/>
      <c r="AL63" s="74">
        <f>SUM(AL62:AQ62)</f>
        <v>180</v>
      </c>
      <c r="AM63" s="75"/>
      <c r="AN63" s="75"/>
      <c r="AO63" s="75"/>
      <c r="AP63" s="75"/>
      <c r="AQ63" s="76"/>
      <c r="AR63" s="56"/>
      <c r="AS63" s="56"/>
      <c r="AT63" s="56"/>
      <c r="AU63" s="56"/>
      <c r="AV63" s="56"/>
    </row>
    <row r="64" spans="1:48" s="7" customFormat="1" ht="35.25">
      <c r="A64" s="38"/>
      <c r="B64" s="38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8"/>
      <c r="O64" s="48"/>
      <c r="P64" s="48"/>
      <c r="Q64" s="48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8"/>
      <c r="AE64" s="48"/>
      <c r="AF64" s="48"/>
      <c r="AG64" s="48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48" s="7" customFormat="1" ht="35.25">
      <c r="A65" s="38"/>
      <c r="B65" s="38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8"/>
      <c r="O65" s="48"/>
      <c r="P65" s="48"/>
      <c r="Q65" s="48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8"/>
      <c r="AE65" s="48"/>
      <c r="AF65" s="48"/>
      <c r="AG65" s="48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6:35" ht="35.25">
      <c r="F66" s="51"/>
      <c r="H66" s="50"/>
      <c r="O66" s="53"/>
      <c r="S66" s="54"/>
      <c r="W66" s="54"/>
      <c r="AA66" s="54"/>
      <c r="AE66" s="53"/>
      <c r="AI66" s="54"/>
    </row>
  </sheetData>
  <sheetProtection/>
  <mergeCells count="62">
    <mergeCell ref="AU62:AU63"/>
    <mergeCell ref="AV62:AV63"/>
    <mergeCell ref="AL63:AQ63"/>
    <mergeCell ref="AR62:AR63"/>
    <mergeCell ref="AS62:AS63"/>
    <mergeCell ref="AT62:AT63"/>
    <mergeCell ref="V63:Y63"/>
    <mergeCell ref="Z63:AC63"/>
    <mergeCell ref="AD63:AG63"/>
    <mergeCell ref="AH63:AK63"/>
    <mergeCell ref="L62:L63"/>
    <mergeCell ref="M62:M63"/>
    <mergeCell ref="N63:Q63"/>
    <mergeCell ref="R63:U63"/>
    <mergeCell ref="H62:H63"/>
    <mergeCell ref="I62:I63"/>
    <mergeCell ref="J62:J63"/>
    <mergeCell ref="K62:K63"/>
    <mergeCell ref="A62:C63"/>
    <mergeCell ref="D62:D63"/>
    <mergeCell ref="E62:E63"/>
    <mergeCell ref="F62:F63"/>
    <mergeCell ref="AL4:AV4"/>
    <mergeCell ref="AL5:AQ5"/>
    <mergeCell ref="AR5:AV5"/>
    <mergeCell ref="AL6:AL7"/>
    <mergeCell ref="AM6:AM7"/>
    <mergeCell ref="AN6:AN7"/>
    <mergeCell ref="AQ6:AQ7"/>
    <mergeCell ref="AP6:AP7"/>
    <mergeCell ref="AO6:AO7"/>
    <mergeCell ref="AV6:AV7"/>
    <mergeCell ref="N4:AK4"/>
    <mergeCell ref="N6:Q6"/>
    <mergeCell ref="R6:U6"/>
    <mergeCell ref="V6:Y6"/>
    <mergeCell ref="AD5:AK5"/>
    <mergeCell ref="AH6:AK6"/>
    <mergeCell ref="V5:AC5"/>
    <mergeCell ref="AD6:AG6"/>
    <mergeCell ref="N5:U5"/>
    <mergeCell ref="Z6:AC6"/>
    <mergeCell ref="L5:L7"/>
    <mergeCell ref="E5:E7"/>
    <mergeCell ref="F5:F7"/>
    <mergeCell ref="M5:M7"/>
    <mergeCell ref="J5:J7"/>
    <mergeCell ref="K5:K7"/>
    <mergeCell ref="AR6:AR7"/>
    <mergeCell ref="AS6:AS7"/>
    <mergeCell ref="AT6:AT7"/>
    <mergeCell ref="AU6:AU7"/>
    <mergeCell ref="G62:G63"/>
    <mergeCell ref="A1:AD1"/>
    <mergeCell ref="D5:D7"/>
    <mergeCell ref="H5:H7"/>
    <mergeCell ref="I5:I7"/>
    <mergeCell ref="G5:G7"/>
    <mergeCell ref="A4:A7"/>
    <mergeCell ref="C4:C7"/>
    <mergeCell ref="D4:M4"/>
    <mergeCell ref="B4:B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8"/>
  <sheetViews>
    <sheetView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30.875" style="29" customWidth="1"/>
    <col min="3" max="3" width="28.25390625" style="18" customWidth="1"/>
    <col min="4" max="4" width="15.125" style="2" customWidth="1"/>
    <col min="5" max="5" width="16.25390625" style="2" customWidth="1"/>
    <col min="6" max="6" width="14.125" style="2" customWidth="1"/>
    <col min="7" max="7" width="17.00390625" style="2" customWidth="1"/>
    <col min="8" max="8" width="16.625" style="2" customWidth="1"/>
    <col min="9" max="11" width="11.625" style="2" customWidth="1"/>
    <col min="12" max="12" width="15.875" style="2" customWidth="1"/>
    <col min="13" max="13" width="15.125" style="2" customWidth="1"/>
    <col min="14" max="17" width="11.625" style="49" customWidth="1"/>
    <col min="18" max="29" width="11.625" style="9" customWidth="1"/>
    <col min="30" max="33" width="11.625" style="49" customWidth="1"/>
    <col min="34" max="37" width="11.625" style="9" customWidth="1"/>
    <col min="38" max="43" width="9.75390625" style="10" customWidth="1"/>
    <col min="44" max="44" width="10.00390625" style="12" customWidth="1"/>
    <col min="45" max="45" width="9.75390625" style="12" customWidth="1"/>
    <col min="46" max="46" width="13.00390625" style="12" customWidth="1"/>
    <col min="47" max="47" width="9.75390625" style="12" customWidth="1"/>
    <col min="48" max="48" width="9.75390625" style="11" customWidth="1"/>
    <col min="49" max="16384" width="8.875" style="11" customWidth="1"/>
  </cols>
  <sheetData>
    <row r="1" spans="1:47" s="6" customFormat="1" ht="51.75" customHeight="1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4"/>
      <c r="AD1" s="43"/>
      <c r="AE1" s="43"/>
      <c r="AF1" s="43"/>
      <c r="AG1" s="43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0" t="s">
        <v>43</v>
      </c>
      <c r="B2" s="2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3"/>
      <c r="O2" s="43"/>
      <c r="P2" s="43"/>
      <c r="Q2" s="4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3"/>
      <c r="AE2" s="43"/>
      <c r="AF2" s="43"/>
      <c r="AG2" s="43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19"/>
      <c r="B3" s="2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43"/>
      <c r="O3" s="43"/>
      <c r="P3" s="43"/>
      <c r="Q3" s="4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3"/>
      <c r="AE3" s="43"/>
      <c r="AF3" s="43"/>
      <c r="AG3" s="43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61" t="s">
        <v>11</v>
      </c>
      <c r="B4" s="62" t="s">
        <v>12</v>
      </c>
      <c r="C4" s="58" t="s">
        <v>39</v>
      </c>
      <c r="D4" s="61" t="s">
        <v>45</v>
      </c>
      <c r="E4" s="61"/>
      <c r="F4" s="61"/>
      <c r="G4" s="61"/>
      <c r="H4" s="61"/>
      <c r="I4" s="61"/>
      <c r="J4" s="61"/>
      <c r="K4" s="61"/>
      <c r="L4" s="61"/>
      <c r="M4" s="61"/>
      <c r="N4" s="61" t="s">
        <v>46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 t="s">
        <v>55</v>
      </c>
      <c r="AM4" s="61"/>
      <c r="AN4" s="61"/>
      <c r="AO4" s="61"/>
      <c r="AP4" s="61"/>
      <c r="AQ4" s="61"/>
      <c r="AR4" s="61"/>
      <c r="AS4" s="61"/>
      <c r="AT4" s="61"/>
      <c r="AU4" s="61"/>
      <c r="AV4" s="61"/>
    </row>
    <row r="5" spans="1:48" s="7" customFormat="1" ht="53.25" customHeight="1">
      <c r="A5" s="61"/>
      <c r="B5" s="62"/>
      <c r="C5" s="58"/>
      <c r="D5" s="58" t="s">
        <v>58</v>
      </c>
      <c r="E5" s="58" t="s">
        <v>59</v>
      </c>
      <c r="F5" s="60" t="s">
        <v>53</v>
      </c>
      <c r="G5" s="58" t="s">
        <v>61</v>
      </c>
      <c r="H5" s="59" t="s">
        <v>40</v>
      </c>
      <c r="I5" s="59" t="s">
        <v>41</v>
      </c>
      <c r="J5" s="59" t="s">
        <v>63</v>
      </c>
      <c r="K5" s="59" t="s">
        <v>42</v>
      </c>
      <c r="L5" s="58" t="s">
        <v>62</v>
      </c>
      <c r="M5" s="58" t="s">
        <v>60</v>
      </c>
      <c r="N5" s="61" t="s">
        <v>3</v>
      </c>
      <c r="O5" s="61"/>
      <c r="P5" s="61"/>
      <c r="Q5" s="61"/>
      <c r="R5" s="61"/>
      <c r="S5" s="61"/>
      <c r="T5" s="61"/>
      <c r="U5" s="61"/>
      <c r="V5" s="61" t="s">
        <v>44</v>
      </c>
      <c r="W5" s="61"/>
      <c r="X5" s="61"/>
      <c r="Y5" s="61"/>
      <c r="Z5" s="61"/>
      <c r="AA5" s="61"/>
      <c r="AB5" s="61"/>
      <c r="AC5" s="61"/>
      <c r="AD5" s="61" t="s">
        <v>4</v>
      </c>
      <c r="AE5" s="61"/>
      <c r="AF5" s="61"/>
      <c r="AG5" s="61"/>
      <c r="AH5" s="61"/>
      <c r="AI5" s="61"/>
      <c r="AJ5" s="61"/>
      <c r="AK5" s="61"/>
      <c r="AL5" s="61" t="s">
        <v>56</v>
      </c>
      <c r="AM5" s="61"/>
      <c r="AN5" s="61"/>
      <c r="AO5" s="61"/>
      <c r="AP5" s="61"/>
      <c r="AQ5" s="61"/>
      <c r="AR5" s="61" t="s">
        <v>57</v>
      </c>
      <c r="AS5" s="61"/>
      <c r="AT5" s="61"/>
      <c r="AU5" s="61"/>
      <c r="AV5" s="61"/>
    </row>
    <row r="6" spans="1:48" s="7" customFormat="1" ht="52.5" customHeight="1">
      <c r="A6" s="61"/>
      <c r="B6" s="63"/>
      <c r="C6" s="58"/>
      <c r="D6" s="58"/>
      <c r="E6" s="58"/>
      <c r="F6" s="60"/>
      <c r="G6" s="58"/>
      <c r="H6" s="59"/>
      <c r="I6" s="59"/>
      <c r="J6" s="59"/>
      <c r="K6" s="59"/>
      <c r="L6" s="58"/>
      <c r="M6" s="58"/>
      <c r="N6" s="64" t="s">
        <v>14</v>
      </c>
      <c r="O6" s="64"/>
      <c r="P6" s="64"/>
      <c r="Q6" s="64"/>
      <c r="R6" s="61" t="s">
        <v>15</v>
      </c>
      <c r="S6" s="61"/>
      <c r="T6" s="61"/>
      <c r="U6" s="61"/>
      <c r="V6" s="61" t="s">
        <v>16</v>
      </c>
      <c r="W6" s="61"/>
      <c r="X6" s="61"/>
      <c r="Y6" s="61"/>
      <c r="Z6" s="61" t="s">
        <v>17</v>
      </c>
      <c r="AA6" s="61"/>
      <c r="AB6" s="61"/>
      <c r="AC6" s="61"/>
      <c r="AD6" s="64" t="s">
        <v>31</v>
      </c>
      <c r="AE6" s="64"/>
      <c r="AF6" s="64"/>
      <c r="AG6" s="64"/>
      <c r="AH6" s="61" t="s">
        <v>32</v>
      </c>
      <c r="AI6" s="61"/>
      <c r="AJ6" s="61"/>
      <c r="AK6" s="61"/>
      <c r="AL6" s="61" t="s">
        <v>0</v>
      </c>
      <c r="AM6" s="61" t="s">
        <v>1</v>
      </c>
      <c r="AN6" s="61" t="s">
        <v>2</v>
      </c>
      <c r="AO6" s="61" t="s">
        <v>33</v>
      </c>
      <c r="AP6" s="61" t="s">
        <v>34</v>
      </c>
      <c r="AQ6" s="61" t="s">
        <v>35</v>
      </c>
      <c r="AR6" s="60" t="s">
        <v>50</v>
      </c>
      <c r="AS6" s="60" t="s">
        <v>51</v>
      </c>
      <c r="AT6" s="60" t="s">
        <v>47</v>
      </c>
      <c r="AU6" s="60" t="s">
        <v>49</v>
      </c>
      <c r="AV6" s="60" t="s">
        <v>52</v>
      </c>
    </row>
    <row r="7" spans="1:48" s="7" customFormat="1" ht="195.75" customHeight="1">
      <c r="A7" s="61"/>
      <c r="B7" s="63"/>
      <c r="C7" s="58"/>
      <c r="D7" s="58"/>
      <c r="E7" s="58"/>
      <c r="F7" s="60"/>
      <c r="G7" s="58"/>
      <c r="H7" s="59"/>
      <c r="I7" s="59"/>
      <c r="J7" s="59"/>
      <c r="K7" s="59"/>
      <c r="L7" s="58"/>
      <c r="M7" s="58"/>
      <c r="N7" s="42" t="s">
        <v>29</v>
      </c>
      <c r="O7" s="44" t="s">
        <v>30</v>
      </c>
      <c r="P7" s="44" t="s">
        <v>54</v>
      </c>
      <c r="Q7" s="44" t="s">
        <v>48</v>
      </c>
      <c r="R7" s="13" t="s">
        <v>29</v>
      </c>
      <c r="S7" s="26" t="s">
        <v>30</v>
      </c>
      <c r="T7" s="26" t="s">
        <v>54</v>
      </c>
      <c r="U7" s="26" t="s">
        <v>48</v>
      </c>
      <c r="V7" s="13" t="s">
        <v>29</v>
      </c>
      <c r="W7" s="26" t="s">
        <v>30</v>
      </c>
      <c r="X7" s="26" t="s">
        <v>54</v>
      </c>
      <c r="Y7" s="26" t="s">
        <v>48</v>
      </c>
      <c r="Z7" s="13" t="s">
        <v>29</v>
      </c>
      <c r="AA7" s="26" t="s">
        <v>30</v>
      </c>
      <c r="AB7" s="26" t="s">
        <v>54</v>
      </c>
      <c r="AC7" s="26" t="s">
        <v>48</v>
      </c>
      <c r="AD7" s="42" t="s">
        <v>29</v>
      </c>
      <c r="AE7" s="44" t="s">
        <v>30</v>
      </c>
      <c r="AF7" s="44" t="s">
        <v>54</v>
      </c>
      <c r="AG7" s="44" t="s">
        <v>48</v>
      </c>
      <c r="AH7" s="13" t="s">
        <v>29</v>
      </c>
      <c r="AI7" s="26" t="s">
        <v>30</v>
      </c>
      <c r="AJ7" s="26" t="s">
        <v>54</v>
      </c>
      <c r="AK7" s="26" t="s">
        <v>48</v>
      </c>
      <c r="AL7" s="61"/>
      <c r="AM7" s="61"/>
      <c r="AN7" s="61"/>
      <c r="AO7" s="61"/>
      <c r="AP7" s="61"/>
      <c r="AQ7" s="61"/>
      <c r="AR7" s="60"/>
      <c r="AS7" s="60"/>
      <c r="AT7" s="60"/>
      <c r="AU7" s="60"/>
      <c r="AV7" s="60"/>
    </row>
    <row r="8" spans="1:48" s="8" customFormat="1" ht="45.75">
      <c r="A8" s="13" t="s">
        <v>13</v>
      </c>
      <c r="B8" s="27" t="s">
        <v>36</v>
      </c>
      <c r="C8" s="13"/>
      <c r="D8" s="21">
        <f aca="true" t="shared" si="0" ref="D8:AV8">SUM(D9:D13)</f>
        <v>610</v>
      </c>
      <c r="E8" s="21">
        <f t="shared" si="0"/>
        <v>237</v>
      </c>
      <c r="F8" s="25">
        <f t="shared" si="0"/>
        <v>10</v>
      </c>
      <c r="G8" s="25">
        <f t="shared" si="0"/>
        <v>157</v>
      </c>
      <c r="H8" s="25">
        <f t="shared" si="0"/>
        <v>130</v>
      </c>
      <c r="I8" s="25">
        <f t="shared" si="0"/>
        <v>27</v>
      </c>
      <c r="J8" s="25">
        <f t="shared" si="0"/>
        <v>0</v>
      </c>
      <c r="K8" s="25">
        <f t="shared" si="0"/>
        <v>0</v>
      </c>
      <c r="L8" s="25">
        <f t="shared" si="0"/>
        <v>70</v>
      </c>
      <c r="M8" s="21">
        <f t="shared" si="0"/>
        <v>373</v>
      </c>
      <c r="N8" s="45">
        <f t="shared" si="0"/>
        <v>0</v>
      </c>
      <c r="O8" s="45">
        <f t="shared" si="0"/>
        <v>40</v>
      </c>
      <c r="P8" s="45">
        <f t="shared" si="0"/>
        <v>10</v>
      </c>
      <c r="Q8" s="45">
        <f t="shared" si="0"/>
        <v>130</v>
      </c>
      <c r="R8" s="25">
        <f t="shared" si="0"/>
        <v>0</v>
      </c>
      <c r="S8" s="25">
        <f t="shared" si="0"/>
        <v>30</v>
      </c>
      <c r="T8" s="25">
        <f t="shared" si="0"/>
        <v>10</v>
      </c>
      <c r="U8" s="25">
        <f t="shared" si="0"/>
        <v>65</v>
      </c>
      <c r="V8" s="25">
        <f t="shared" si="0"/>
        <v>0</v>
      </c>
      <c r="W8" s="25">
        <f t="shared" si="0"/>
        <v>45</v>
      </c>
      <c r="X8" s="25">
        <f t="shared" si="0"/>
        <v>30</v>
      </c>
      <c r="Y8" s="25">
        <f t="shared" si="0"/>
        <v>50</v>
      </c>
      <c r="Z8" s="25">
        <f t="shared" si="0"/>
        <v>0</v>
      </c>
      <c r="AA8" s="25">
        <f t="shared" si="0"/>
        <v>15</v>
      </c>
      <c r="AB8" s="25">
        <f t="shared" si="0"/>
        <v>10</v>
      </c>
      <c r="AC8" s="25">
        <f t="shared" si="0"/>
        <v>25</v>
      </c>
      <c r="AD8" s="45">
        <f t="shared" si="0"/>
        <v>10</v>
      </c>
      <c r="AE8" s="45">
        <f t="shared" si="0"/>
        <v>27</v>
      </c>
      <c r="AF8" s="45">
        <f t="shared" si="0"/>
        <v>10</v>
      </c>
      <c r="AG8" s="45">
        <f t="shared" si="0"/>
        <v>103</v>
      </c>
      <c r="AH8" s="25">
        <f t="shared" si="0"/>
        <v>0</v>
      </c>
      <c r="AI8" s="25">
        <f t="shared" si="0"/>
        <v>0</v>
      </c>
      <c r="AJ8" s="25">
        <f t="shared" si="0"/>
        <v>0</v>
      </c>
      <c r="AK8" s="25">
        <f t="shared" si="0"/>
        <v>0</v>
      </c>
      <c r="AL8" s="25">
        <f t="shared" si="0"/>
        <v>7</v>
      </c>
      <c r="AM8" s="25">
        <f t="shared" si="0"/>
        <v>4</v>
      </c>
      <c r="AN8" s="25">
        <f t="shared" si="0"/>
        <v>5</v>
      </c>
      <c r="AO8" s="25">
        <f t="shared" si="0"/>
        <v>2</v>
      </c>
      <c r="AP8" s="25">
        <f t="shared" si="0"/>
        <v>6</v>
      </c>
      <c r="AQ8" s="25">
        <f t="shared" si="0"/>
        <v>0</v>
      </c>
      <c r="AR8" s="25">
        <f t="shared" si="0"/>
        <v>9</v>
      </c>
      <c r="AS8" s="25">
        <f t="shared" si="0"/>
        <v>0</v>
      </c>
      <c r="AT8" s="25">
        <f t="shared" si="0"/>
        <v>22</v>
      </c>
      <c r="AU8" s="25">
        <f t="shared" si="0"/>
        <v>23</v>
      </c>
      <c r="AV8" s="25">
        <f t="shared" si="0"/>
        <v>17</v>
      </c>
    </row>
    <row r="9" spans="1:48" s="7" customFormat="1" ht="35.25">
      <c r="A9" s="14" t="s">
        <v>10</v>
      </c>
      <c r="B9" s="15" t="s">
        <v>66</v>
      </c>
      <c r="C9" s="17" t="s">
        <v>121</v>
      </c>
      <c r="D9" s="22">
        <f>SUM(E9,M9)</f>
        <v>435</v>
      </c>
      <c r="E9" s="22">
        <f>SUM(F9:G9,L9)</f>
        <v>170</v>
      </c>
      <c r="F9" s="23">
        <f aca="true" t="shared" si="1" ref="F9:G13">SUM(N9,R9,V9,Z9,AD9,AH9)</f>
        <v>0</v>
      </c>
      <c r="G9" s="23">
        <f t="shared" si="1"/>
        <v>120</v>
      </c>
      <c r="H9" s="24">
        <v>120</v>
      </c>
      <c r="I9" s="24"/>
      <c r="J9" s="24"/>
      <c r="K9" s="24"/>
      <c r="L9" s="23">
        <f aca="true" t="shared" si="2" ref="L9:M13">SUM(P9,T9,X9,AB9,AF9,AJ9)</f>
        <v>50</v>
      </c>
      <c r="M9" s="22">
        <f t="shared" si="2"/>
        <v>265</v>
      </c>
      <c r="N9" s="46"/>
      <c r="O9" s="46">
        <v>30</v>
      </c>
      <c r="P9" s="46">
        <v>10</v>
      </c>
      <c r="Q9" s="46">
        <v>90</v>
      </c>
      <c r="R9" s="30"/>
      <c r="S9" s="30">
        <v>30</v>
      </c>
      <c r="T9" s="30">
        <v>10</v>
      </c>
      <c r="U9" s="30">
        <v>65</v>
      </c>
      <c r="V9" s="30"/>
      <c r="W9" s="30">
        <v>30</v>
      </c>
      <c r="X9" s="30">
        <v>10</v>
      </c>
      <c r="Y9" s="30">
        <v>35</v>
      </c>
      <c r="Z9" s="30"/>
      <c r="AA9" s="30">
        <v>15</v>
      </c>
      <c r="AB9" s="30">
        <v>10</v>
      </c>
      <c r="AC9" s="30">
        <v>25</v>
      </c>
      <c r="AD9" s="46"/>
      <c r="AE9" s="46">
        <v>15</v>
      </c>
      <c r="AF9" s="46">
        <v>10</v>
      </c>
      <c r="AG9" s="46">
        <v>50</v>
      </c>
      <c r="AH9" s="30"/>
      <c r="AI9" s="30"/>
      <c r="AJ9" s="30"/>
      <c r="AK9" s="30"/>
      <c r="AL9" s="30">
        <v>5</v>
      </c>
      <c r="AM9" s="30">
        <v>4</v>
      </c>
      <c r="AN9" s="30">
        <v>3</v>
      </c>
      <c r="AO9" s="30">
        <v>2</v>
      </c>
      <c r="AP9" s="30">
        <v>3</v>
      </c>
      <c r="AQ9" s="30"/>
      <c r="AR9" s="30">
        <v>5</v>
      </c>
      <c r="AS9" s="30"/>
      <c r="AT9" s="30">
        <v>17</v>
      </c>
      <c r="AU9" s="30">
        <v>17</v>
      </c>
      <c r="AV9" s="30">
        <v>17</v>
      </c>
    </row>
    <row r="10" spans="1:48" s="7" customFormat="1" ht="35.25">
      <c r="A10" s="14" t="s">
        <v>9</v>
      </c>
      <c r="B10" s="15" t="s">
        <v>100</v>
      </c>
      <c r="C10" s="17" t="s">
        <v>72</v>
      </c>
      <c r="D10" s="22">
        <f>SUM(E10,M10)</f>
        <v>50</v>
      </c>
      <c r="E10" s="22">
        <f>SUM(F10:G10,L10)</f>
        <v>35</v>
      </c>
      <c r="F10" s="23">
        <f t="shared" si="1"/>
        <v>0</v>
      </c>
      <c r="G10" s="23">
        <f t="shared" si="1"/>
        <v>15</v>
      </c>
      <c r="H10" s="24"/>
      <c r="I10" s="24">
        <v>15</v>
      </c>
      <c r="J10" s="24"/>
      <c r="K10" s="24"/>
      <c r="L10" s="23">
        <f t="shared" si="2"/>
        <v>20</v>
      </c>
      <c r="M10" s="22">
        <f t="shared" si="2"/>
        <v>15</v>
      </c>
      <c r="N10" s="46"/>
      <c r="O10" s="46"/>
      <c r="P10" s="46"/>
      <c r="Q10" s="46"/>
      <c r="R10" s="30"/>
      <c r="S10" s="30"/>
      <c r="T10" s="30"/>
      <c r="U10" s="30"/>
      <c r="V10" s="30"/>
      <c r="W10" s="30">
        <v>15</v>
      </c>
      <c r="X10" s="30">
        <v>20</v>
      </c>
      <c r="Y10" s="30">
        <v>15</v>
      </c>
      <c r="Z10" s="30"/>
      <c r="AA10" s="30"/>
      <c r="AB10" s="30"/>
      <c r="AC10" s="30"/>
      <c r="AD10" s="46"/>
      <c r="AE10" s="46"/>
      <c r="AF10" s="46"/>
      <c r="AG10" s="46"/>
      <c r="AH10" s="30"/>
      <c r="AI10" s="30"/>
      <c r="AJ10" s="30"/>
      <c r="AK10" s="30"/>
      <c r="AL10" s="30"/>
      <c r="AM10" s="30"/>
      <c r="AN10" s="30">
        <v>2</v>
      </c>
      <c r="AO10" s="30"/>
      <c r="AP10" s="30"/>
      <c r="AQ10" s="30"/>
      <c r="AR10" s="30">
        <v>1</v>
      </c>
      <c r="AS10" s="30"/>
      <c r="AT10" s="30">
        <v>2</v>
      </c>
      <c r="AU10" s="30">
        <v>2</v>
      </c>
      <c r="AV10" s="30"/>
    </row>
    <row r="11" spans="1:48" s="7" customFormat="1" ht="35.25">
      <c r="A11" s="14" t="s">
        <v>8</v>
      </c>
      <c r="B11" s="15" t="s">
        <v>111</v>
      </c>
      <c r="C11" s="17" t="s">
        <v>68</v>
      </c>
      <c r="D11" s="22">
        <f>SUM(E11,M11)</f>
        <v>50</v>
      </c>
      <c r="E11" s="22">
        <f>SUM(F11:G11,L11)</f>
        <v>12</v>
      </c>
      <c r="F11" s="23">
        <f t="shared" si="1"/>
        <v>0</v>
      </c>
      <c r="G11" s="23">
        <f t="shared" si="1"/>
        <v>12</v>
      </c>
      <c r="H11" s="24"/>
      <c r="I11" s="24">
        <v>12</v>
      </c>
      <c r="J11" s="24"/>
      <c r="K11" s="24"/>
      <c r="L11" s="23">
        <f t="shared" si="2"/>
        <v>0</v>
      </c>
      <c r="M11" s="22">
        <f t="shared" si="2"/>
        <v>38</v>
      </c>
      <c r="N11" s="46"/>
      <c r="O11" s="46"/>
      <c r="P11" s="46"/>
      <c r="Q11" s="46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46"/>
      <c r="AE11" s="46">
        <v>12</v>
      </c>
      <c r="AF11" s="46"/>
      <c r="AG11" s="46">
        <v>38</v>
      </c>
      <c r="AH11" s="30"/>
      <c r="AI11" s="30"/>
      <c r="AJ11" s="30"/>
      <c r="AK11" s="30"/>
      <c r="AL11" s="30"/>
      <c r="AM11" s="30"/>
      <c r="AN11" s="30"/>
      <c r="AO11" s="30"/>
      <c r="AP11" s="30">
        <v>2</v>
      </c>
      <c r="AQ11" s="30"/>
      <c r="AR11" s="30">
        <v>1</v>
      </c>
      <c r="AS11" s="30"/>
      <c r="AT11" s="30">
        <v>2</v>
      </c>
      <c r="AU11" s="30">
        <v>2</v>
      </c>
      <c r="AV11" s="30"/>
    </row>
    <row r="12" spans="1:48" s="7" customFormat="1" ht="35.25">
      <c r="A12" s="14" t="s">
        <v>7</v>
      </c>
      <c r="B12" s="15" t="s">
        <v>101</v>
      </c>
      <c r="C12" s="17" t="s">
        <v>69</v>
      </c>
      <c r="D12" s="22">
        <f>SUM(E12,M12)</f>
        <v>50</v>
      </c>
      <c r="E12" s="22">
        <f>SUM(F12:G12,L12)</f>
        <v>10</v>
      </c>
      <c r="F12" s="23">
        <f t="shared" si="1"/>
        <v>0</v>
      </c>
      <c r="G12" s="23">
        <f t="shared" si="1"/>
        <v>10</v>
      </c>
      <c r="H12" s="24">
        <v>10</v>
      </c>
      <c r="I12" s="24"/>
      <c r="J12" s="24"/>
      <c r="K12" s="24"/>
      <c r="L12" s="23">
        <f t="shared" si="2"/>
        <v>0</v>
      </c>
      <c r="M12" s="22">
        <f t="shared" si="2"/>
        <v>40</v>
      </c>
      <c r="N12" s="46"/>
      <c r="O12" s="46">
        <v>10</v>
      </c>
      <c r="P12" s="46"/>
      <c r="Q12" s="46">
        <v>40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46"/>
      <c r="AE12" s="46"/>
      <c r="AF12" s="46"/>
      <c r="AG12" s="46"/>
      <c r="AH12" s="30"/>
      <c r="AI12" s="30"/>
      <c r="AJ12" s="30"/>
      <c r="AK12" s="30"/>
      <c r="AL12" s="30">
        <v>2</v>
      </c>
      <c r="AM12" s="30"/>
      <c r="AN12" s="30"/>
      <c r="AO12" s="30"/>
      <c r="AP12" s="30"/>
      <c r="AQ12" s="30"/>
      <c r="AR12" s="30">
        <v>1</v>
      </c>
      <c r="AS12" s="30"/>
      <c r="AT12" s="30">
        <v>1</v>
      </c>
      <c r="AU12" s="30">
        <v>1</v>
      </c>
      <c r="AV12" s="30"/>
    </row>
    <row r="13" spans="1:48" s="7" customFormat="1" ht="35.25">
      <c r="A13" s="14" t="s">
        <v>6</v>
      </c>
      <c r="B13" s="15" t="s">
        <v>78</v>
      </c>
      <c r="C13" s="17" t="s">
        <v>68</v>
      </c>
      <c r="D13" s="22">
        <f>SUM(E13,M13)</f>
        <v>25</v>
      </c>
      <c r="E13" s="22">
        <f>SUM(F13:G13,L13)</f>
        <v>10</v>
      </c>
      <c r="F13" s="23">
        <f t="shared" si="1"/>
        <v>10</v>
      </c>
      <c r="G13" s="23">
        <f t="shared" si="1"/>
        <v>0</v>
      </c>
      <c r="H13" s="24"/>
      <c r="I13" s="24"/>
      <c r="J13" s="24"/>
      <c r="K13" s="24"/>
      <c r="L13" s="23">
        <f t="shared" si="2"/>
        <v>0</v>
      </c>
      <c r="M13" s="22">
        <f t="shared" si="2"/>
        <v>15</v>
      </c>
      <c r="N13" s="46"/>
      <c r="O13" s="46"/>
      <c r="P13" s="46"/>
      <c r="Q13" s="46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46">
        <v>10</v>
      </c>
      <c r="AE13" s="46"/>
      <c r="AF13" s="46"/>
      <c r="AG13" s="46">
        <v>15</v>
      </c>
      <c r="AH13" s="30"/>
      <c r="AI13" s="30"/>
      <c r="AJ13" s="30"/>
      <c r="AK13" s="30"/>
      <c r="AL13" s="30"/>
      <c r="AM13" s="30"/>
      <c r="AN13" s="30"/>
      <c r="AO13" s="30"/>
      <c r="AP13" s="30">
        <v>1</v>
      </c>
      <c r="AQ13" s="30"/>
      <c r="AR13" s="30">
        <v>1</v>
      </c>
      <c r="AS13" s="30"/>
      <c r="AT13" s="30"/>
      <c r="AU13" s="30">
        <v>1</v>
      </c>
      <c r="AV13" s="30"/>
    </row>
    <row r="14" spans="1:48" s="8" customFormat="1" ht="45.75">
      <c r="A14" s="13" t="s">
        <v>18</v>
      </c>
      <c r="B14" s="33" t="s">
        <v>37</v>
      </c>
      <c r="C14" s="13"/>
      <c r="D14" s="21">
        <f aca="true" t="shared" si="3" ref="D14:AV14">SUM(D15:D26)</f>
        <v>975</v>
      </c>
      <c r="E14" s="21">
        <f t="shared" si="3"/>
        <v>330</v>
      </c>
      <c r="F14" s="25">
        <f t="shared" si="3"/>
        <v>160</v>
      </c>
      <c r="G14" s="25">
        <f t="shared" si="3"/>
        <v>90</v>
      </c>
      <c r="H14" s="25">
        <f t="shared" si="3"/>
        <v>70</v>
      </c>
      <c r="I14" s="25">
        <f t="shared" si="3"/>
        <v>20</v>
      </c>
      <c r="J14" s="25">
        <f t="shared" si="3"/>
        <v>0</v>
      </c>
      <c r="K14" s="25">
        <f t="shared" si="3"/>
        <v>0</v>
      </c>
      <c r="L14" s="25">
        <f t="shared" si="3"/>
        <v>80</v>
      </c>
      <c r="M14" s="21">
        <f t="shared" si="3"/>
        <v>645</v>
      </c>
      <c r="N14" s="45">
        <f t="shared" si="3"/>
        <v>100</v>
      </c>
      <c r="O14" s="45">
        <f t="shared" si="3"/>
        <v>30</v>
      </c>
      <c r="P14" s="45">
        <f t="shared" si="3"/>
        <v>45</v>
      </c>
      <c r="Q14" s="45">
        <f t="shared" si="3"/>
        <v>400</v>
      </c>
      <c r="R14" s="25">
        <f t="shared" si="3"/>
        <v>30</v>
      </c>
      <c r="S14" s="25">
        <f t="shared" si="3"/>
        <v>20</v>
      </c>
      <c r="T14" s="25">
        <f t="shared" si="3"/>
        <v>15</v>
      </c>
      <c r="U14" s="25">
        <f t="shared" si="3"/>
        <v>110</v>
      </c>
      <c r="V14" s="25">
        <f t="shared" si="3"/>
        <v>10</v>
      </c>
      <c r="W14" s="25">
        <f t="shared" si="3"/>
        <v>10</v>
      </c>
      <c r="X14" s="25">
        <f t="shared" si="3"/>
        <v>10</v>
      </c>
      <c r="Y14" s="25">
        <f t="shared" si="3"/>
        <v>70</v>
      </c>
      <c r="Z14" s="25">
        <f t="shared" si="3"/>
        <v>20</v>
      </c>
      <c r="AA14" s="25">
        <f t="shared" si="3"/>
        <v>30</v>
      </c>
      <c r="AB14" s="25">
        <f t="shared" si="3"/>
        <v>10</v>
      </c>
      <c r="AC14" s="25">
        <f t="shared" si="3"/>
        <v>65</v>
      </c>
      <c r="AD14" s="45">
        <f t="shared" si="3"/>
        <v>0</v>
      </c>
      <c r="AE14" s="45">
        <f t="shared" si="3"/>
        <v>0</v>
      </c>
      <c r="AF14" s="45">
        <f t="shared" si="3"/>
        <v>0</v>
      </c>
      <c r="AG14" s="45">
        <f t="shared" si="3"/>
        <v>0</v>
      </c>
      <c r="AH14" s="25">
        <f t="shared" si="3"/>
        <v>0</v>
      </c>
      <c r="AI14" s="25">
        <f t="shared" si="3"/>
        <v>0</v>
      </c>
      <c r="AJ14" s="25">
        <f t="shared" si="3"/>
        <v>0</v>
      </c>
      <c r="AK14" s="25">
        <f t="shared" si="3"/>
        <v>0</v>
      </c>
      <c r="AL14" s="25">
        <f t="shared" si="3"/>
        <v>23</v>
      </c>
      <c r="AM14" s="25">
        <f t="shared" si="3"/>
        <v>7</v>
      </c>
      <c r="AN14" s="25">
        <f t="shared" si="3"/>
        <v>4</v>
      </c>
      <c r="AO14" s="25">
        <f t="shared" si="3"/>
        <v>5</v>
      </c>
      <c r="AP14" s="25">
        <f t="shared" si="3"/>
        <v>0</v>
      </c>
      <c r="AQ14" s="25">
        <f t="shared" si="3"/>
        <v>0</v>
      </c>
      <c r="AR14" s="25">
        <f t="shared" si="3"/>
        <v>14</v>
      </c>
      <c r="AS14" s="25">
        <f t="shared" si="3"/>
        <v>39</v>
      </c>
      <c r="AT14" s="25">
        <f t="shared" si="3"/>
        <v>26</v>
      </c>
      <c r="AU14" s="25">
        <f t="shared" si="3"/>
        <v>0</v>
      </c>
      <c r="AV14" s="25">
        <f t="shared" si="3"/>
        <v>0</v>
      </c>
    </row>
    <row r="15" spans="1:48" s="7" customFormat="1" ht="35.25">
      <c r="A15" s="31" t="s">
        <v>10</v>
      </c>
      <c r="B15" s="40" t="s">
        <v>82</v>
      </c>
      <c r="C15" s="32" t="s">
        <v>70</v>
      </c>
      <c r="D15" s="22">
        <f aca="true" t="shared" si="4" ref="D15:D26">SUM(E15,M15)</f>
        <v>100</v>
      </c>
      <c r="E15" s="22">
        <f aca="true" t="shared" si="5" ref="E15:E26">SUM(F15:G15,L15)</f>
        <v>40</v>
      </c>
      <c r="F15" s="23">
        <f aca="true" t="shared" si="6" ref="F15:F26">SUM(N15,R15,V15,Z15,AD15,AH15)</f>
        <v>20</v>
      </c>
      <c r="G15" s="23">
        <f aca="true" t="shared" si="7" ref="G15:G26">SUM(O15,S15,W15,AA15,AE15,AI15)</f>
        <v>10</v>
      </c>
      <c r="H15" s="24">
        <v>10</v>
      </c>
      <c r="I15" s="24"/>
      <c r="J15" s="24"/>
      <c r="K15" s="24"/>
      <c r="L15" s="23">
        <f aca="true" t="shared" si="8" ref="L15:L26">SUM(P15,T15,X15,AB15,AF15,AJ15)</f>
        <v>10</v>
      </c>
      <c r="M15" s="22">
        <f aca="true" t="shared" si="9" ref="M15:M26">SUM(Q15,U15,Y15,AC15,AG15,AK15)</f>
        <v>60</v>
      </c>
      <c r="N15" s="46">
        <v>20</v>
      </c>
      <c r="O15" s="46">
        <v>10</v>
      </c>
      <c r="P15" s="46">
        <v>10</v>
      </c>
      <c r="Q15" s="46">
        <v>60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46"/>
      <c r="AE15" s="46"/>
      <c r="AF15" s="46"/>
      <c r="AG15" s="46"/>
      <c r="AH15" s="30"/>
      <c r="AI15" s="30"/>
      <c r="AJ15" s="30"/>
      <c r="AK15" s="30"/>
      <c r="AL15" s="30">
        <v>4</v>
      </c>
      <c r="AM15" s="30"/>
      <c r="AN15" s="30"/>
      <c r="AO15" s="30"/>
      <c r="AP15" s="30"/>
      <c r="AQ15" s="30"/>
      <c r="AR15" s="30">
        <v>2</v>
      </c>
      <c r="AS15" s="30">
        <v>4</v>
      </c>
      <c r="AT15" s="30">
        <v>3</v>
      </c>
      <c r="AU15" s="30"/>
      <c r="AV15" s="30"/>
    </row>
    <row r="16" spans="1:48" s="7" customFormat="1" ht="49.5">
      <c r="A16" s="31" t="s">
        <v>9</v>
      </c>
      <c r="B16" s="40" t="s">
        <v>83</v>
      </c>
      <c r="C16" s="32" t="s">
        <v>71</v>
      </c>
      <c r="D16" s="22">
        <f t="shared" si="4"/>
        <v>100</v>
      </c>
      <c r="E16" s="22">
        <f t="shared" si="5"/>
        <v>40</v>
      </c>
      <c r="F16" s="23">
        <f t="shared" si="6"/>
        <v>20</v>
      </c>
      <c r="G16" s="23">
        <f t="shared" si="7"/>
        <v>10</v>
      </c>
      <c r="H16" s="24">
        <v>10</v>
      </c>
      <c r="I16" s="24"/>
      <c r="J16" s="24"/>
      <c r="K16" s="24"/>
      <c r="L16" s="23">
        <f t="shared" si="8"/>
        <v>10</v>
      </c>
      <c r="M16" s="22">
        <f t="shared" si="9"/>
        <v>60</v>
      </c>
      <c r="N16" s="46"/>
      <c r="O16" s="46"/>
      <c r="P16" s="46"/>
      <c r="Q16" s="46"/>
      <c r="R16" s="30">
        <v>20</v>
      </c>
      <c r="S16" s="30">
        <v>10</v>
      </c>
      <c r="T16" s="30">
        <v>10</v>
      </c>
      <c r="U16" s="30">
        <v>60</v>
      </c>
      <c r="V16" s="30"/>
      <c r="W16" s="30"/>
      <c r="X16" s="30"/>
      <c r="Y16" s="30"/>
      <c r="Z16" s="30"/>
      <c r="AA16" s="30"/>
      <c r="AB16" s="30"/>
      <c r="AC16" s="30"/>
      <c r="AD16" s="46"/>
      <c r="AE16" s="46"/>
      <c r="AF16" s="46"/>
      <c r="AG16" s="46"/>
      <c r="AH16" s="30"/>
      <c r="AI16" s="30"/>
      <c r="AJ16" s="30"/>
      <c r="AK16" s="30"/>
      <c r="AL16" s="30"/>
      <c r="AM16" s="30">
        <v>4</v>
      </c>
      <c r="AN16" s="30"/>
      <c r="AO16" s="30"/>
      <c r="AP16" s="30"/>
      <c r="AQ16" s="30"/>
      <c r="AR16" s="30">
        <v>2</v>
      </c>
      <c r="AS16" s="30">
        <v>4</v>
      </c>
      <c r="AT16" s="30">
        <v>3</v>
      </c>
      <c r="AU16" s="30"/>
      <c r="AV16" s="30"/>
    </row>
    <row r="17" spans="1:48" s="7" customFormat="1" ht="35.25">
      <c r="A17" s="31" t="s">
        <v>8</v>
      </c>
      <c r="B17" s="40" t="s">
        <v>81</v>
      </c>
      <c r="C17" s="32" t="s">
        <v>71</v>
      </c>
      <c r="D17" s="22">
        <f t="shared" si="4"/>
        <v>75</v>
      </c>
      <c r="E17" s="22">
        <f t="shared" si="5"/>
        <v>25</v>
      </c>
      <c r="F17" s="23">
        <f t="shared" si="6"/>
        <v>10</v>
      </c>
      <c r="G17" s="23">
        <f t="shared" si="7"/>
        <v>10</v>
      </c>
      <c r="H17" s="24">
        <v>10</v>
      </c>
      <c r="I17" s="24"/>
      <c r="J17" s="24"/>
      <c r="K17" s="24"/>
      <c r="L17" s="23">
        <f t="shared" si="8"/>
        <v>5</v>
      </c>
      <c r="M17" s="22">
        <f t="shared" si="9"/>
        <v>50</v>
      </c>
      <c r="N17" s="46"/>
      <c r="O17" s="46"/>
      <c r="P17" s="46"/>
      <c r="Q17" s="46"/>
      <c r="R17" s="30">
        <v>10</v>
      </c>
      <c r="S17" s="30">
        <v>10</v>
      </c>
      <c r="T17" s="30">
        <v>5</v>
      </c>
      <c r="U17" s="30">
        <v>50</v>
      </c>
      <c r="V17" s="30"/>
      <c r="W17" s="30"/>
      <c r="X17" s="30"/>
      <c r="Y17" s="30"/>
      <c r="Z17" s="30"/>
      <c r="AA17" s="30"/>
      <c r="AB17" s="30"/>
      <c r="AC17" s="30"/>
      <c r="AD17" s="46"/>
      <c r="AE17" s="46"/>
      <c r="AF17" s="46"/>
      <c r="AG17" s="46"/>
      <c r="AH17" s="30"/>
      <c r="AI17" s="30"/>
      <c r="AJ17" s="30"/>
      <c r="AK17" s="30"/>
      <c r="AL17" s="30"/>
      <c r="AM17" s="30">
        <v>3</v>
      </c>
      <c r="AN17" s="30"/>
      <c r="AO17" s="30"/>
      <c r="AP17" s="30"/>
      <c r="AQ17" s="30"/>
      <c r="AR17" s="30">
        <v>1</v>
      </c>
      <c r="AS17" s="30">
        <v>3</v>
      </c>
      <c r="AT17" s="30">
        <v>2</v>
      </c>
      <c r="AU17" s="30"/>
      <c r="AV17" s="30"/>
    </row>
    <row r="18" spans="1:48" s="7" customFormat="1" ht="35.25">
      <c r="A18" s="31" t="s">
        <v>7</v>
      </c>
      <c r="B18" s="40" t="s">
        <v>118</v>
      </c>
      <c r="C18" s="32" t="s">
        <v>70</v>
      </c>
      <c r="D18" s="22">
        <f t="shared" si="4"/>
        <v>100</v>
      </c>
      <c r="E18" s="22">
        <f t="shared" si="5"/>
        <v>30</v>
      </c>
      <c r="F18" s="23">
        <f t="shared" si="6"/>
        <v>20</v>
      </c>
      <c r="G18" s="23">
        <f t="shared" si="7"/>
        <v>0</v>
      </c>
      <c r="H18" s="24"/>
      <c r="I18" s="24"/>
      <c r="J18" s="24"/>
      <c r="K18" s="24"/>
      <c r="L18" s="23">
        <f t="shared" si="8"/>
        <v>10</v>
      </c>
      <c r="M18" s="22">
        <f t="shared" si="9"/>
        <v>70</v>
      </c>
      <c r="N18" s="46">
        <v>20</v>
      </c>
      <c r="O18" s="46"/>
      <c r="P18" s="46">
        <v>10</v>
      </c>
      <c r="Q18" s="46">
        <v>70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46"/>
      <c r="AE18" s="46"/>
      <c r="AF18" s="46"/>
      <c r="AG18" s="46"/>
      <c r="AH18" s="30"/>
      <c r="AI18" s="30"/>
      <c r="AJ18" s="30"/>
      <c r="AK18" s="30"/>
      <c r="AL18" s="30">
        <v>4</v>
      </c>
      <c r="AM18" s="30"/>
      <c r="AN18" s="30"/>
      <c r="AO18" s="30"/>
      <c r="AP18" s="30"/>
      <c r="AQ18" s="30"/>
      <c r="AR18" s="30">
        <v>1</v>
      </c>
      <c r="AS18" s="30">
        <v>4</v>
      </c>
      <c r="AT18" s="30">
        <v>3</v>
      </c>
      <c r="AU18" s="30"/>
      <c r="AV18" s="30"/>
    </row>
    <row r="19" spans="1:48" s="7" customFormat="1" ht="35.25">
      <c r="A19" s="31" t="s">
        <v>6</v>
      </c>
      <c r="B19" s="40" t="s">
        <v>116</v>
      </c>
      <c r="C19" s="32" t="s">
        <v>69</v>
      </c>
      <c r="D19" s="22">
        <f t="shared" si="4"/>
        <v>75</v>
      </c>
      <c r="E19" s="22">
        <f t="shared" si="5"/>
        <v>25</v>
      </c>
      <c r="F19" s="23">
        <f t="shared" si="6"/>
        <v>20</v>
      </c>
      <c r="G19" s="23">
        <f t="shared" si="7"/>
        <v>0</v>
      </c>
      <c r="H19" s="24"/>
      <c r="I19" s="24"/>
      <c r="J19" s="24"/>
      <c r="K19" s="24"/>
      <c r="L19" s="23">
        <f t="shared" si="8"/>
        <v>5</v>
      </c>
      <c r="M19" s="22">
        <f t="shared" si="9"/>
        <v>50</v>
      </c>
      <c r="N19" s="46">
        <v>20</v>
      </c>
      <c r="O19" s="46"/>
      <c r="P19" s="46">
        <v>5</v>
      </c>
      <c r="Q19" s="46">
        <v>50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46"/>
      <c r="AE19" s="46"/>
      <c r="AF19" s="46"/>
      <c r="AG19" s="46"/>
      <c r="AH19" s="30"/>
      <c r="AI19" s="30"/>
      <c r="AJ19" s="30"/>
      <c r="AK19" s="30"/>
      <c r="AL19" s="30">
        <v>3</v>
      </c>
      <c r="AM19" s="30"/>
      <c r="AN19" s="30"/>
      <c r="AO19" s="30"/>
      <c r="AP19" s="30"/>
      <c r="AQ19" s="30"/>
      <c r="AR19" s="30">
        <v>1</v>
      </c>
      <c r="AS19" s="30">
        <v>3</v>
      </c>
      <c r="AT19" s="30">
        <v>2</v>
      </c>
      <c r="AU19" s="30"/>
      <c r="AV19" s="30"/>
    </row>
    <row r="20" spans="1:48" s="7" customFormat="1" ht="35.25">
      <c r="A20" s="31" t="s">
        <v>5</v>
      </c>
      <c r="B20" s="40" t="s">
        <v>80</v>
      </c>
      <c r="C20" s="32" t="s">
        <v>70</v>
      </c>
      <c r="D20" s="22">
        <f t="shared" si="4"/>
        <v>100</v>
      </c>
      <c r="E20" s="22">
        <f t="shared" si="5"/>
        <v>30</v>
      </c>
      <c r="F20" s="23">
        <f t="shared" si="6"/>
        <v>10</v>
      </c>
      <c r="G20" s="23">
        <f t="shared" si="7"/>
        <v>10</v>
      </c>
      <c r="H20" s="24">
        <v>10</v>
      </c>
      <c r="I20" s="24"/>
      <c r="J20" s="24"/>
      <c r="K20" s="24"/>
      <c r="L20" s="23">
        <f t="shared" si="8"/>
        <v>10</v>
      </c>
      <c r="M20" s="22">
        <f t="shared" si="9"/>
        <v>70</v>
      </c>
      <c r="N20" s="46">
        <v>10</v>
      </c>
      <c r="O20" s="46">
        <v>10</v>
      </c>
      <c r="P20" s="46">
        <v>10</v>
      </c>
      <c r="Q20" s="46">
        <v>70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46"/>
      <c r="AE20" s="46"/>
      <c r="AF20" s="46"/>
      <c r="AG20" s="46"/>
      <c r="AH20" s="30"/>
      <c r="AI20" s="30"/>
      <c r="AJ20" s="30"/>
      <c r="AK20" s="30"/>
      <c r="AL20" s="30">
        <v>4</v>
      </c>
      <c r="AM20" s="30"/>
      <c r="AN20" s="30"/>
      <c r="AO20" s="30"/>
      <c r="AP20" s="30"/>
      <c r="AQ20" s="30"/>
      <c r="AR20" s="30">
        <v>1</v>
      </c>
      <c r="AS20" s="30">
        <v>4</v>
      </c>
      <c r="AT20" s="30">
        <v>3</v>
      </c>
      <c r="AU20" s="30"/>
      <c r="AV20" s="30"/>
    </row>
    <row r="21" spans="1:48" s="7" customFormat="1" ht="35.25">
      <c r="A21" s="31" t="s">
        <v>20</v>
      </c>
      <c r="B21" s="40" t="s">
        <v>115</v>
      </c>
      <c r="C21" s="32" t="s">
        <v>70</v>
      </c>
      <c r="D21" s="22">
        <f t="shared" si="4"/>
        <v>100</v>
      </c>
      <c r="E21" s="22">
        <f t="shared" si="5"/>
        <v>30</v>
      </c>
      <c r="F21" s="23">
        <f t="shared" si="6"/>
        <v>10</v>
      </c>
      <c r="G21" s="23">
        <f t="shared" si="7"/>
        <v>10</v>
      </c>
      <c r="H21" s="24">
        <v>10</v>
      </c>
      <c r="I21" s="24"/>
      <c r="J21" s="24"/>
      <c r="K21" s="24"/>
      <c r="L21" s="23">
        <f t="shared" si="8"/>
        <v>10</v>
      </c>
      <c r="M21" s="22">
        <f t="shared" si="9"/>
        <v>70</v>
      </c>
      <c r="N21" s="46">
        <v>10</v>
      </c>
      <c r="O21" s="46">
        <v>10</v>
      </c>
      <c r="P21" s="46">
        <v>10</v>
      </c>
      <c r="Q21" s="46">
        <v>70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46"/>
      <c r="AE21" s="46"/>
      <c r="AF21" s="46"/>
      <c r="AG21" s="46"/>
      <c r="AH21" s="30"/>
      <c r="AI21" s="30"/>
      <c r="AJ21" s="30"/>
      <c r="AK21" s="30"/>
      <c r="AL21" s="30">
        <v>4</v>
      </c>
      <c r="AM21" s="30"/>
      <c r="AN21" s="30"/>
      <c r="AO21" s="30"/>
      <c r="AP21" s="30"/>
      <c r="AQ21" s="30"/>
      <c r="AR21" s="30">
        <v>1</v>
      </c>
      <c r="AS21" s="30">
        <v>4</v>
      </c>
      <c r="AT21" s="30">
        <v>3</v>
      </c>
      <c r="AU21" s="30"/>
      <c r="AV21" s="30"/>
    </row>
    <row r="22" spans="1:48" s="7" customFormat="1" ht="35.25">
      <c r="A22" s="31" t="s">
        <v>21</v>
      </c>
      <c r="B22" s="40" t="s">
        <v>113</v>
      </c>
      <c r="C22" s="32" t="s">
        <v>69</v>
      </c>
      <c r="D22" s="22">
        <f t="shared" si="4"/>
        <v>50</v>
      </c>
      <c r="E22" s="22">
        <f t="shared" si="5"/>
        <v>10</v>
      </c>
      <c r="F22" s="23">
        <f t="shared" si="6"/>
        <v>10</v>
      </c>
      <c r="G22" s="23">
        <f t="shared" si="7"/>
        <v>0</v>
      </c>
      <c r="H22" s="24"/>
      <c r="I22" s="24"/>
      <c r="J22" s="24"/>
      <c r="K22" s="24"/>
      <c r="L22" s="23">
        <f t="shared" si="8"/>
        <v>0</v>
      </c>
      <c r="M22" s="22">
        <f t="shared" si="9"/>
        <v>40</v>
      </c>
      <c r="N22" s="46">
        <v>10</v>
      </c>
      <c r="O22" s="46"/>
      <c r="P22" s="46"/>
      <c r="Q22" s="46">
        <v>40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46"/>
      <c r="AE22" s="46"/>
      <c r="AF22" s="46"/>
      <c r="AG22" s="46"/>
      <c r="AH22" s="30"/>
      <c r="AI22" s="30"/>
      <c r="AJ22" s="30"/>
      <c r="AK22" s="30"/>
      <c r="AL22" s="30">
        <v>2</v>
      </c>
      <c r="AM22" s="30"/>
      <c r="AN22" s="30"/>
      <c r="AO22" s="30"/>
      <c r="AP22" s="30"/>
      <c r="AQ22" s="30"/>
      <c r="AR22" s="30">
        <v>1</v>
      </c>
      <c r="AS22" s="30">
        <v>2</v>
      </c>
      <c r="AT22" s="30"/>
      <c r="AU22" s="30"/>
      <c r="AV22" s="30"/>
    </row>
    <row r="23" spans="1:48" s="7" customFormat="1" ht="35.25">
      <c r="A23" s="31" t="s">
        <v>22</v>
      </c>
      <c r="B23" s="40" t="s">
        <v>90</v>
      </c>
      <c r="C23" s="32" t="s">
        <v>74</v>
      </c>
      <c r="D23" s="22">
        <f t="shared" si="4"/>
        <v>75</v>
      </c>
      <c r="E23" s="22">
        <f t="shared" si="5"/>
        <v>40</v>
      </c>
      <c r="F23" s="23">
        <f t="shared" si="6"/>
        <v>20</v>
      </c>
      <c r="G23" s="23">
        <f t="shared" si="7"/>
        <v>10</v>
      </c>
      <c r="H23" s="24">
        <v>10</v>
      </c>
      <c r="I23" s="24"/>
      <c r="J23" s="24"/>
      <c r="K23" s="24"/>
      <c r="L23" s="23">
        <f t="shared" si="8"/>
        <v>10</v>
      </c>
      <c r="M23" s="22">
        <f t="shared" si="9"/>
        <v>35</v>
      </c>
      <c r="N23" s="46"/>
      <c r="O23" s="46"/>
      <c r="P23" s="46"/>
      <c r="Q23" s="46"/>
      <c r="R23" s="30"/>
      <c r="S23" s="30"/>
      <c r="T23" s="30"/>
      <c r="U23" s="30"/>
      <c r="V23" s="30"/>
      <c r="W23" s="30"/>
      <c r="X23" s="30"/>
      <c r="Y23" s="30"/>
      <c r="Z23" s="30">
        <v>20</v>
      </c>
      <c r="AA23" s="30">
        <v>10</v>
      </c>
      <c r="AB23" s="30">
        <v>10</v>
      </c>
      <c r="AC23" s="30">
        <v>35</v>
      </c>
      <c r="AD23" s="46"/>
      <c r="AE23" s="46"/>
      <c r="AF23" s="46"/>
      <c r="AG23" s="46"/>
      <c r="AH23" s="30"/>
      <c r="AI23" s="30"/>
      <c r="AJ23" s="30"/>
      <c r="AK23" s="30"/>
      <c r="AL23" s="30"/>
      <c r="AM23" s="30"/>
      <c r="AN23" s="30"/>
      <c r="AO23" s="30">
        <v>3</v>
      </c>
      <c r="AP23" s="30"/>
      <c r="AQ23" s="30"/>
      <c r="AR23" s="30">
        <v>1</v>
      </c>
      <c r="AS23" s="30">
        <v>3</v>
      </c>
      <c r="AT23" s="30">
        <v>2</v>
      </c>
      <c r="AU23" s="30"/>
      <c r="AV23" s="30"/>
    </row>
    <row r="24" spans="1:48" s="7" customFormat="1" ht="35.25">
      <c r="A24" s="31" t="s">
        <v>23</v>
      </c>
      <c r="B24" s="40" t="s">
        <v>117</v>
      </c>
      <c r="C24" s="32" t="s">
        <v>98</v>
      </c>
      <c r="D24" s="22">
        <f t="shared" si="4"/>
        <v>100</v>
      </c>
      <c r="E24" s="22">
        <f t="shared" si="5"/>
        <v>30</v>
      </c>
      <c r="F24" s="23">
        <f t="shared" si="6"/>
        <v>10</v>
      </c>
      <c r="G24" s="23">
        <f t="shared" si="7"/>
        <v>10</v>
      </c>
      <c r="H24" s="24">
        <v>10</v>
      </c>
      <c r="I24" s="24"/>
      <c r="J24" s="24"/>
      <c r="K24" s="24"/>
      <c r="L24" s="23">
        <f t="shared" si="8"/>
        <v>10</v>
      </c>
      <c r="M24" s="22">
        <f t="shared" si="9"/>
        <v>70</v>
      </c>
      <c r="N24" s="46"/>
      <c r="O24" s="46"/>
      <c r="P24" s="46"/>
      <c r="Q24" s="46"/>
      <c r="R24" s="30"/>
      <c r="S24" s="30"/>
      <c r="T24" s="30"/>
      <c r="U24" s="30"/>
      <c r="V24" s="30">
        <v>10</v>
      </c>
      <c r="W24" s="30">
        <v>10</v>
      </c>
      <c r="X24" s="30">
        <v>10</v>
      </c>
      <c r="Y24" s="30">
        <v>70</v>
      </c>
      <c r="Z24" s="30"/>
      <c r="AA24" s="30"/>
      <c r="AB24" s="30"/>
      <c r="AC24" s="30"/>
      <c r="AD24" s="46"/>
      <c r="AE24" s="46"/>
      <c r="AF24" s="46"/>
      <c r="AG24" s="46"/>
      <c r="AH24" s="30"/>
      <c r="AI24" s="30"/>
      <c r="AJ24" s="30"/>
      <c r="AK24" s="30"/>
      <c r="AL24" s="30"/>
      <c r="AM24" s="30"/>
      <c r="AN24" s="30">
        <v>4</v>
      </c>
      <c r="AO24" s="30"/>
      <c r="AP24" s="30"/>
      <c r="AQ24" s="30"/>
      <c r="AR24" s="30">
        <v>1</v>
      </c>
      <c r="AS24" s="30">
        <v>4</v>
      </c>
      <c r="AT24" s="30">
        <v>3</v>
      </c>
      <c r="AU24" s="30"/>
      <c r="AV24" s="30"/>
    </row>
    <row r="25" spans="1:48" s="7" customFormat="1" ht="35.25">
      <c r="A25" s="31" t="s">
        <v>24</v>
      </c>
      <c r="B25" s="40" t="s">
        <v>114</v>
      </c>
      <c r="C25" s="32" t="s">
        <v>69</v>
      </c>
      <c r="D25" s="22">
        <f t="shared" si="4"/>
        <v>50</v>
      </c>
      <c r="E25" s="22">
        <f t="shared" si="5"/>
        <v>10</v>
      </c>
      <c r="F25" s="23">
        <f t="shared" si="6"/>
        <v>10</v>
      </c>
      <c r="G25" s="23">
        <f t="shared" si="7"/>
        <v>0</v>
      </c>
      <c r="H25" s="24"/>
      <c r="I25" s="24"/>
      <c r="J25" s="24"/>
      <c r="K25" s="24"/>
      <c r="L25" s="23">
        <f t="shared" si="8"/>
        <v>0</v>
      </c>
      <c r="M25" s="22">
        <f t="shared" si="9"/>
        <v>40</v>
      </c>
      <c r="N25" s="46">
        <v>10</v>
      </c>
      <c r="O25" s="46"/>
      <c r="P25" s="46"/>
      <c r="Q25" s="46">
        <v>40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46"/>
      <c r="AE25" s="46"/>
      <c r="AF25" s="46"/>
      <c r="AG25" s="46"/>
      <c r="AH25" s="30"/>
      <c r="AI25" s="30"/>
      <c r="AJ25" s="30"/>
      <c r="AK25" s="30"/>
      <c r="AL25" s="30">
        <v>2</v>
      </c>
      <c r="AM25" s="30"/>
      <c r="AN25" s="30"/>
      <c r="AO25" s="30"/>
      <c r="AP25" s="30"/>
      <c r="AQ25" s="30"/>
      <c r="AR25" s="30">
        <v>1</v>
      </c>
      <c r="AS25" s="30">
        <v>2</v>
      </c>
      <c r="AT25" s="30"/>
      <c r="AU25" s="30"/>
      <c r="AV25" s="30"/>
    </row>
    <row r="26" spans="1:48" s="7" customFormat="1" ht="35.25">
      <c r="A26" s="31" t="s">
        <v>25</v>
      </c>
      <c r="B26" s="40" t="s">
        <v>95</v>
      </c>
      <c r="C26" s="32" t="s">
        <v>75</v>
      </c>
      <c r="D26" s="22">
        <f t="shared" si="4"/>
        <v>50</v>
      </c>
      <c r="E26" s="22">
        <f t="shared" si="5"/>
        <v>20</v>
      </c>
      <c r="F26" s="23">
        <f t="shared" si="6"/>
        <v>0</v>
      </c>
      <c r="G26" s="23">
        <f t="shared" si="7"/>
        <v>20</v>
      </c>
      <c r="H26" s="24"/>
      <c r="I26" s="24">
        <v>20</v>
      </c>
      <c r="J26" s="24"/>
      <c r="K26" s="24"/>
      <c r="L26" s="23">
        <f t="shared" si="8"/>
        <v>0</v>
      </c>
      <c r="M26" s="22">
        <f t="shared" si="9"/>
        <v>30</v>
      </c>
      <c r="N26" s="46"/>
      <c r="O26" s="46"/>
      <c r="P26" s="46"/>
      <c r="Q26" s="46"/>
      <c r="R26" s="30"/>
      <c r="S26" s="30"/>
      <c r="T26" s="30"/>
      <c r="U26" s="30"/>
      <c r="V26" s="30"/>
      <c r="W26" s="30"/>
      <c r="X26" s="30"/>
      <c r="Y26" s="30"/>
      <c r="Z26" s="30"/>
      <c r="AA26" s="30">
        <v>20</v>
      </c>
      <c r="AB26" s="30"/>
      <c r="AC26" s="30">
        <v>30</v>
      </c>
      <c r="AD26" s="46"/>
      <c r="AE26" s="46"/>
      <c r="AF26" s="46"/>
      <c r="AG26" s="46"/>
      <c r="AH26" s="30"/>
      <c r="AI26" s="30"/>
      <c r="AJ26" s="30"/>
      <c r="AK26" s="30"/>
      <c r="AL26" s="30"/>
      <c r="AM26" s="30"/>
      <c r="AN26" s="30"/>
      <c r="AO26" s="30">
        <v>2</v>
      </c>
      <c r="AP26" s="30"/>
      <c r="AQ26" s="30"/>
      <c r="AR26" s="30">
        <v>1</v>
      </c>
      <c r="AS26" s="30">
        <v>2</v>
      </c>
      <c r="AT26" s="30">
        <v>2</v>
      </c>
      <c r="AU26" s="30"/>
      <c r="AV26" s="30"/>
    </row>
    <row r="27" spans="1:48" s="16" customFormat="1" ht="45.75">
      <c r="A27" s="13" t="s">
        <v>19</v>
      </c>
      <c r="B27" s="27" t="s">
        <v>38</v>
      </c>
      <c r="C27" s="13"/>
      <c r="D27" s="21">
        <f aca="true" t="shared" si="10" ref="D27:AV27">SUM(D28:D52)</f>
        <v>2275</v>
      </c>
      <c r="E27" s="21">
        <f t="shared" si="10"/>
        <v>690</v>
      </c>
      <c r="F27" s="25">
        <f t="shared" si="10"/>
        <v>140</v>
      </c>
      <c r="G27" s="25">
        <f t="shared" si="10"/>
        <v>460</v>
      </c>
      <c r="H27" s="25">
        <f t="shared" si="10"/>
        <v>120</v>
      </c>
      <c r="I27" s="25">
        <f t="shared" si="10"/>
        <v>30</v>
      </c>
      <c r="J27" s="25">
        <f t="shared" si="10"/>
        <v>70</v>
      </c>
      <c r="K27" s="25">
        <f t="shared" si="10"/>
        <v>240</v>
      </c>
      <c r="L27" s="25">
        <f t="shared" si="10"/>
        <v>90</v>
      </c>
      <c r="M27" s="21">
        <f t="shared" si="10"/>
        <v>1585</v>
      </c>
      <c r="N27" s="25">
        <f t="shared" si="10"/>
        <v>0</v>
      </c>
      <c r="O27" s="25">
        <f t="shared" si="10"/>
        <v>0</v>
      </c>
      <c r="P27" s="25">
        <f t="shared" si="10"/>
        <v>0</v>
      </c>
      <c r="Q27" s="25">
        <f t="shared" si="10"/>
        <v>0</v>
      </c>
      <c r="R27" s="25">
        <f t="shared" si="10"/>
        <v>60</v>
      </c>
      <c r="S27" s="25">
        <f t="shared" si="10"/>
        <v>60</v>
      </c>
      <c r="T27" s="25">
        <f t="shared" si="10"/>
        <v>15</v>
      </c>
      <c r="U27" s="25">
        <f t="shared" si="10"/>
        <v>340</v>
      </c>
      <c r="V27" s="25">
        <f t="shared" si="10"/>
        <v>50</v>
      </c>
      <c r="W27" s="25">
        <f t="shared" si="10"/>
        <v>110</v>
      </c>
      <c r="X27" s="25">
        <f t="shared" si="10"/>
        <v>15</v>
      </c>
      <c r="Y27" s="25">
        <f t="shared" si="10"/>
        <v>350</v>
      </c>
      <c r="Z27" s="25">
        <f t="shared" si="10"/>
        <v>20</v>
      </c>
      <c r="AA27" s="25">
        <f t="shared" si="10"/>
        <v>120</v>
      </c>
      <c r="AB27" s="25">
        <f t="shared" si="10"/>
        <v>10</v>
      </c>
      <c r="AC27" s="25">
        <f t="shared" si="10"/>
        <v>425</v>
      </c>
      <c r="AD27" s="25">
        <f t="shared" si="10"/>
        <v>0</v>
      </c>
      <c r="AE27" s="25">
        <f t="shared" si="10"/>
        <v>90</v>
      </c>
      <c r="AF27" s="25">
        <f t="shared" si="10"/>
        <v>25</v>
      </c>
      <c r="AG27" s="25">
        <f t="shared" si="10"/>
        <v>185</v>
      </c>
      <c r="AH27" s="25">
        <f t="shared" si="10"/>
        <v>10</v>
      </c>
      <c r="AI27" s="25">
        <f t="shared" si="10"/>
        <v>80</v>
      </c>
      <c r="AJ27" s="25">
        <f t="shared" si="10"/>
        <v>25</v>
      </c>
      <c r="AK27" s="25">
        <f t="shared" si="10"/>
        <v>285</v>
      </c>
      <c r="AL27" s="25">
        <f t="shared" si="10"/>
        <v>0</v>
      </c>
      <c r="AM27" s="25">
        <f t="shared" si="10"/>
        <v>19</v>
      </c>
      <c r="AN27" s="25">
        <f t="shared" si="10"/>
        <v>21</v>
      </c>
      <c r="AO27" s="25">
        <f t="shared" si="10"/>
        <v>23</v>
      </c>
      <c r="AP27" s="25">
        <f t="shared" si="10"/>
        <v>12</v>
      </c>
      <c r="AQ27" s="25">
        <f t="shared" si="10"/>
        <v>16</v>
      </c>
      <c r="AR27" s="25">
        <f t="shared" si="10"/>
        <v>28</v>
      </c>
      <c r="AS27" s="25">
        <f t="shared" si="10"/>
        <v>0</v>
      </c>
      <c r="AT27" s="25">
        <f t="shared" si="10"/>
        <v>79</v>
      </c>
      <c r="AU27" s="25">
        <f t="shared" si="10"/>
        <v>0</v>
      </c>
      <c r="AV27" s="25">
        <f t="shared" si="10"/>
        <v>54</v>
      </c>
    </row>
    <row r="28" spans="1:48" s="36" customFormat="1" ht="36.75" customHeight="1">
      <c r="A28" s="37" t="s">
        <v>10</v>
      </c>
      <c r="B28" s="40" t="s">
        <v>77</v>
      </c>
      <c r="C28" s="32" t="s">
        <v>71</v>
      </c>
      <c r="D28" s="22">
        <f aca="true" t="shared" si="11" ref="D28:D42">SUM(E28,M28)</f>
        <v>100</v>
      </c>
      <c r="E28" s="22">
        <f aca="true" t="shared" si="12" ref="E28:E42">SUM(F28:G28,L28)</f>
        <v>40</v>
      </c>
      <c r="F28" s="23">
        <f aca="true" t="shared" si="13" ref="F28:F42">SUM(N28,R28,V28,Z28,AD28,AH28)</f>
        <v>10</v>
      </c>
      <c r="G28" s="23">
        <f aca="true" t="shared" si="14" ref="G28:G42">SUM(O28,S28,W28,AA28,AE28,AI28)</f>
        <v>20</v>
      </c>
      <c r="H28" s="35">
        <v>20</v>
      </c>
      <c r="I28" s="35"/>
      <c r="J28" s="35"/>
      <c r="K28" s="35"/>
      <c r="L28" s="23">
        <f aca="true" t="shared" si="15" ref="L28:L42">SUM(P28,T28,X28,AB28,AF28,AJ28)</f>
        <v>10</v>
      </c>
      <c r="M28" s="22">
        <f aca="true" t="shared" si="16" ref="M28:M42">SUM(Q28,U28,Y28,AC28,AG28,AK28)</f>
        <v>60</v>
      </c>
      <c r="N28" s="46"/>
      <c r="O28" s="46"/>
      <c r="P28" s="46"/>
      <c r="Q28" s="46"/>
      <c r="R28" s="30">
        <v>10</v>
      </c>
      <c r="S28" s="30">
        <v>20</v>
      </c>
      <c r="T28" s="30">
        <v>10</v>
      </c>
      <c r="U28" s="30">
        <v>60</v>
      </c>
      <c r="V28" s="30"/>
      <c r="W28" s="30"/>
      <c r="X28" s="30"/>
      <c r="Y28" s="30"/>
      <c r="Z28" s="30"/>
      <c r="AA28" s="30"/>
      <c r="AB28" s="30"/>
      <c r="AC28" s="30"/>
      <c r="AD28" s="46"/>
      <c r="AE28" s="46"/>
      <c r="AF28" s="46"/>
      <c r="AG28" s="46"/>
      <c r="AH28" s="30"/>
      <c r="AI28" s="30"/>
      <c r="AJ28" s="30"/>
      <c r="AK28" s="30"/>
      <c r="AL28" s="30"/>
      <c r="AM28" s="30">
        <v>4</v>
      </c>
      <c r="AN28" s="30"/>
      <c r="AO28" s="30"/>
      <c r="AP28" s="30"/>
      <c r="AQ28" s="30"/>
      <c r="AR28" s="30">
        <v>1</v>
      </c>
      <c r="AS28" s="30"/>
      <c r="AT28" s="30">
        <v>3</v>
      </c>
      <c r="AU28" s="30"/>
      <c r="AV28" s="30"/>
    </row>
    <row r="29" spans="1:48" s="36" customFormat="1" ht="36.75" customHeight="1">
      <c r="A29" s="37" t="s">
        <v>9</v>
      </c>
      <c r="B29" s="40" t="s">
        <v>85</v>
      </c>
      <c r="C29" s="32" t="s">
        <v>75</v>
      </c>
      <c r="D29" s="22">
        <f t="shared" si="11"/>
        <v>50</v>
      </c>
      <c r="E29" s="22">
        <f t="shared" si="12"/>
        <v>20</v>
      </c>
      <c r="F29" s="23">
        <f t="shared" si="13"/>
        <v>10</v>
      </c>
      <c r="G29" s="23">
        <f t="shared" si="14"/>
        <v>10</v>
      </c>
      <c r="H29" s="35">
        <v>10</v>
      </c>
      <c r="I29" s="35"/>
      <c r="J29" s="35"/>
      <c r="K29" s="35"/>
      <c r="L29" s="23">
        <f t="shared" si="15"/>
        <v>0</v>
      </c>
      <c r="M29" s="22">
        <f t="shared" si="16"/>
        <v>30</v>
      </c>
      <c r="N29" s="46"/>
      <c r="O29" s="46"/>
      <c r="P29" s="46"/>
      <c r="Q29" s="46"/>
      <c r="R29" s="30"/>
      <c r="S29" s="30"/>
      <c r="T29" s="30"/>
      <c r="U29" s="30"/>
      <c r="V29" s="30"/>
      <c r="W29" s="30"/>
      <c r="X29" s="30"/>
      <c r="Y29" s="30"/>
      <c r="Z29" s="30">
        <v>10</v>
      </c>
      <c r="AA29" s="30">
        <v>10</v>
      </c>
      <c r="AB29" s="30"/>
      <c r="AC29" s="30">
        <v>30</v>
      </c>
      <c r="AD29" s="46"/>
      <c r="AE29" s="46"/>
      <c r="AF29" s="46"/>
      <c r="AG29" s="46"/>
      <c r="AH29" s="30"/>
      <c r="AI29" s="30"/>
      <c r="AJ29" s="30"/>
      <c r="AK29" s="30"/>
      <c r="AL29" s="30"/>
      <c r="AM29" s="30"/>
      <c r="AN29" s="30"/>
      <c r="AO29" s="30">
        <v>2</v>
      </c>
      <c r="AP29" s="30"/>
      <c r="AQ29" s="30"/>
      <c r="AR29" s="30">
        <v>1</v>
      </c>
      <c r="AS29" s="30"/>
      <c r="AT29" s="30">
        <v>1</v>
      </c>
      <c r="AU29" s="30"/>
      <c r="AV29" s="30"/>
    </row>
    <row r="30" spans="1:48" s="36" customFormat="1" ht="36.75" customHeight="1">
      <c r="A30" s="37" t="s">
        <v>8</v>
      </c>
      <c r="B30" s="40" t="s">
        <v>84</v>
      </c>
      <c r="C30" s="32" t="s">
        <v>97</v>
      </c>
      <c r="D30" s="22">
        <f t="shared" si="11"/>
        <v>50</v>
      </c>
      <c r="E30" s="22">
        <f t="shared" si="12"/>
        <v>20</v>
      </c>
      <c r="F30" s="23">
        <f t="shared" si="13"/>
        <v>10</v>
      </c>
      <c r="G30" s="23">
        <f t="shared" si="14"/>
        <v>10</v>
      </c>
      <c r="H30" s="35">
        <v>10</v>
      </c>
      <c r="I30" s="35"/>
      <c r="J30" s="35"/>
      <c r="K30" s="35"/>
      <c r="L30" s="23">
        <f t="shared" si="15"/>
        <v>0</v>
      </c>
      <c r="M30" s="22">
        <f t="shared" si="16"/>
        <v>30</v>
      </c>
      <c r="N30" s="46"/>
      <c r="O30" s="46"/>
      <c r="P30" s="46"/>
      <c r="Q30" s="46"/>
      <c r="R30" s="30">
        <v>10</v>
      </c>
      <c r="S30" s="30">
        <v>10</v>
      </c>
      <c r="T30" s="30"/>
      <c r="U30" s="30">
        <v>30</v>
      </c>
      <c r="V30" s="30"/>
      <c r="W30" s="30"/>
      <c r="X30" s="30"/>
      <c r="Y30" s="30"/>
      <c r="Z30" s="30"/>
      <c r="AA30" s="30"/>
      <c r="AB30" s="30"/>
      <c r="AC30" s="30"/>
      <c r="AD30" s="46"/>
      <c r="AE30" s="46"/>
      <c r="AF30" s="46"/>
      <c r="AG30" s="46"/>
      <c r="AH30" s="30"/>
      <c r="AI30" s="30"/>
      <c r="AJ30" s="30"/>
      <c r="AK30" s="30"/>
      <c r="AL30" s="30"/>
      <c r="AM30" s="30">
        <v>2</v>
      </c>
      <c r="AN30" s="30"/>
      <c r="AO30" s="30"/>
      <c r="AP30" s="30"/>
      <c r="AQ30" s="30"/>
      <c r="AR30" s="30">
        <v>1</v>
      </c>
      <c r="AS30" s="30"/>
      <c r="AT30" s="30">
        <v>1</v>
      </c>
      <c r="AU30" s="30"/>
      <c r="AV30" s="30"/>
    </row>
    <row r="31" spans="1:48" s="36" customFormat="1" ht="36.75" customHeight="1">
      <c r="A31" s="37" t="s">
        <v>7</v>
      </c>
      <c r="B31" s="40" t="s">
        <v>87</v>
      </c>
      <c r="C31" s="32" t="s">
        <v>68</v>
      </c>
      <c r="D31" s="22">
        <f t="shared" si="11"/>
        <v>25</v>
      </c>
      <c r="E31" s="22">
        <f t="shared" si="12"/>
        <v>10</v>
      </c>
      <c r="F31" s="23">
        <f t="shared" si="13"/>
        <v>0</v>
      </c>
      <c r="G31" s="23">
        <f t="shared" si="14"/>
        <v>10</v>
      </c>
      <c r="H31" s="35">
        <v>10</v>
      </c>
      <c r="I31" s="35"/>
      <c r="J31" s="35"/>
      <c r="K31" s="35"/>
      <c r="L31" s="23">
        <f t="shared" si="15"/>
        <v>0</v>
      </c>
      <c r="M31" s="22">
        <f t="shared" si="16"/>
        <v>15</v>
      </c>
      <c r="N31" s="46"/>
      <c r="O31" s="46"/>
      <c r="P31" s="46"/>
      <c r="Q31" s="46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46"/>
      <c r="AE31" s="46">
        <v>10</v>
      </c>
      <c r="AF31" s="46"/>
      <c r="AG31" s="46">
        <v>15</v>
      </c>
      <c r="AH31" s="30"/>
      <c r="AI31" s="30"/>
      <c r="AJ31" s="30"/>
      <c r="AK31" s="30"/>
      <c r="AL31" s="30"/>
      <c r="AM31" s="30"/>
      <c r="AN31" s="30"/>
      <c r="AO31" s="30"/>
      <c r="AP31" s="30">
        <v>1</v>
      </c>
      <c r="AQ31" s="30"/>
      <c r="AR31" s="30">
        <v>1</v>
      </c>
      <c r="AS31" s="30"/>
      <c r="AT31" s="30">
        <v>1</v>
      </c>
      <c r="AU31" s="30"/>
      <c r="AV31" s="30"/>
    </row>
    <row r="32" spans="1:48" s="36" customFormat="1" ht="36.75" customHeight="1">
      <c r="A32" s="37" t="s">
        <v>6</v>
      </c>
      <c r="B32" s="40" t="s">
        <v>88</v>
      </c>
      <c r="C32" s="32" t="s">
        <v>72</v>
      </c>
      <c r="D32" s="22">
        <f t="shared" si="11"/>
        <v>75</v>
      </c>
      <c r="E32" s="22">
        <f t="shared" si="12"/>
        <v>35</v>
      </c>
      <c r="F32" s="23">
        <f t="shared" si="13"/>
        <v>20</v>
      </c>
      <c r="G32" s="23">
        <f t="shared" si="14"/>
        <v>10</v>
      </c>
      <c r="H32" s="35">
        <v>10</v>
      </c>
      <c r="I32" s="35"/>
      <c r="J32" s="35"/>
      <c r="K32" s="35"/>
      <c r="L32" s="23">
        <f t="shared" si="15"/>
        <v>5</v>
      </c>
      <c r="M32" s="22">
        <f t="shared" si="16"/>
        <v>40</v>
      </c>
      <c r="N32" s="46"/>
      <c r="O32" s="46"/>
      <c r="P32" s="46"/>
      <c r="Q32" s="46"/>
      <c r="R32" s="30"/>
      <c r="S32" s="30"/>
      <c r="T32" s="30"/>
      <c r="U32" s="30"/>
      <c r="V32" s="30">
        <v>20</v>
      </c>
      <c r="W32" s="30">
        <v>10</v>
      </c>
      <c r="X32" s="30">
        <v>5</v>
      </c>
      <c r="Y32" s="30">
        <v>40</v>
      </c>
      <c r="Z32" s="30"/>
      <c r="AA32" s="30"/>
      <c r="AB32" s="30"/>
      <c r="AC32" s="30"/>
      <c r="AD32" s="46"/>
      <c r="AE32" s="46"/>
      <c r="AF32" s="46"/>
      <c r="AG32" s="46"/>
      <c r="AH32" s="30"/>
      <c r="AI32" s="30"/>
      <c r="AJ32" s="30"/>
      <c r="AK32" s="30"/>
      <c r="AL32" s="30"/>
      <c r="AM32" s="30"/>
      <c r="AN32" s="30">
        <v>3</v>
      </c>
      <c r="AO32" s="30"/>
      <c r="AP32" s="30"/>
      <c r="AQ32" s="30"/>
      <c r="AR32" s="30">
        <v>1</v>
      </c>
      <c r="AS32" s="30"/>
      <c r="AT32" s="30">
        <v>2</v>
      </c>
      <c r="AU32" s="30"/>
      <c r="AV32" s="30"/>
    </row>
    <row r="33" spans="1:48" s="36" customFormat="1" ht="36.75" customHeight="1">
      <c r="A33" s="37" t="s">
        <v>5</v>
      </c>
      <c r="B33" s="40" t="s">
        <v>86</v>
      </c>
      <c r="C33" s="32" t="s">
        <v>97</v>
      </c>
      <c r="D33" s="22">
        <f t="shared" si="11"/>
        <v>75</v>
      </c>
      <c r="E33" s="22">
        <f t="shared" si="12"/>
        <v>35</v>
      </c>
      <c r="F33" s="23">
        <f t="shared" si="13"/>
        <v>20</v>
      </c>
      <c r="G33" s="23">
        <f t="shared" si="14"/>
        <v>10</v>
      </c>
      <c r="H33" s="35">
        <v>10</v>
      </c>
      <c r="I33" s="35"/>
      <c r="J33" s="35"/>
      <c r="K33" s="35"/>
      <c r="L33" s="23">
        <f t="shared" si="15"/>
        <v>5</v>
      </c>
      <c r="M33" s="22">
        <f t="shared" si="16"/>
        <v>40</v>
      </c>
      <c r="N33" s="46"/>
      <c r="O33" s="46"/>
      <c r="P33" s="46"/>
      <c r="Q33" s="46"/>
      <c r="R33" s="30">
        <v>20</v>
      </c>
      <c r="S33" s="30">
        <v>10</v>
      </c>
      <c r="T33" s="30">
        <v>5</v>
      </c>
      <c r="U33" s="30">
        <v>40</v>
      </c>
      <c r="V33" s="30"/>
      <c r="W33" s="30"/>
      <c r="X33" s="30"/>
      <c r="Y33" s="30"/>
      <c r="Z33" s="30"/>
      <c r="AA33" s="30"/>
      <c r="AB33" s="30"/>
      <c r="AC33" s="30"/>
      <c r="AD33" s="46"/>
      <c r="AE33" s="46"/>
      <c r="AF33" s="46"/>
      <c r="AG33" s="46"/>
      <c r="AH33" s="30"/>
      <c r="AI33" s="30"/>
      <c r="AJ33" s="30"/>
      <c r="AK33" s="30"/>
      <c r="AL33" s="30"/>
      <c r="AM33" s="30">
        <v>3</v>
      </c>
      <c r="AN33" s="30"/>
      <c r="AO33" s="30"/>
      <c r="AP33" s="30"/>
      <c r="AQ33" s="30"/>
      <c r="AR33" s="30">
        <v>1</v>
      </c>
      <c r="AS33" s="30"/>
      <c r="AT33" s="30">
        <v>2</v>
      </c>
      <c r="AU33" s="30"/>
      <c r="AV33" s="30"/>
    </row>
    <row r="34" spans="1:48" s="36" customFormat="1" ht="36.75" customHeight="1">
      <c r="A34" s="37" t="s">
        <v>20</v>
      </c>
      <c r="B34" s="40" t="s">
        <v>93</v>
      </c>
      <c r="C34" s="32" t="s">
        <v>97</v>
      </c>
      <c r="D34" s="22">
        <f t="shared" si="11"/>
        <v>50</v>
      </c>
      <c r="E34" s="22">
        <f t="shared" si="12"/>
        <v>20</v>
      </c>
      <c r="F34" s="23">
        <f t="shared" si="13"/>
        <v>10</v>
      </c>
      <c r="G34" s="23">
        <f t="shared" si="14"/>
        <v>10</v>
      </c>
      <c r="H34" s="35">
        <v>10</v>
      </c>
      <c r="I34" s="35"/>
      <c r="J34" s="35"/>
      <c r="K34" s="35"/>
      <c r="L34" s="23">
        <f t="shared" si="15"/>
        <v>0</v>
      </c>
      <c r="M34" s="22">
        <f t="shared" si="16"/>
        <v>30</v>
      </c>
      <c r="N34" s="46"/>
      <c r="O34" s="46"/>
      <c r="P34" s="46"/>
      <c r="Q34" s="46"/>
      <c r="R34" s="30">
        <v>10</v>
      </c>
      <c r="S34" s="30">
        <v>10</v>
      </c>
      <c r="T34" s="30"/>
      <c r="U34" s="30">
        <v>30</v>
      </c>
      <c r="V34" s="30"/>
      <c r="W34" s="30"/>
      <c r="X34" s="30"/>
      <c r="Y34" s="30"/>
      <c r="Z34" s="30"/>
      <c r="AA34" s="30"/>
      <c r="AB34" s="30"/>
      <c r="AC34" s="30"/>
      <c r="AD34" s="46"/>
      <c r="AE34" s="46"/>
      <c r="AF34" s="46"/>
      <c r="AG34" s="46"/>
      <c r="AH34" s="30"/>
      <c r="AI34" s="30"/>
      <c r="AJ34" s="30"/>
      <c r="AK34" s="30"/>
      <c r="AL34" s="30"/>
      <c r="AM34" s="30">
        <v>2</v>
      </c>
      <c r="AN34" s="30"/>
      <c r="AO34" s="30"/>
      <c r="AP34" s="30"/>
      <c r="AQ34" s="30"/>
      <c r="AR34" s="30">
        <v>1</v>
      </c>
      <c r="AS34" s="30"/>
      <c r="AT34" s="30">
        <v>1</v>
      </c>
      <c r="AU34" s="30"/>
      <c r="AV34" s="30"/>
    </row>
    <row r="35" spans="1:48" s="36" customFormat="1" ht="36.75" customHeight="1">
      <c r="A35" s="37" t="s">
        <v>21</v>
      </c>
      <c r="B35" s="40" t="s">
        <v>94</v>
      </c>
      <c r="C35" s="32" t="s">
        <v>72</v>
      </c>
      <c r="D35" s="22">
        <f t="shared" si="11"/>
        <v>50</v>
      </c>
      <c r="E35" s="22">
        <f t="shared" si="12"/>
        <v>20</v>
      </c>
      <c r="F35" s="23">
        <f t="shared" si="13"/>
        <v>0</v>
      </c>
      <c r="G35" s="23">
        <f t="shared" si="14"/>
        <v>20</v>
      </c>
      <c r="H35" s="35"/>
      <c r="I35" s="35">
        <v>20</v>
      </c>
      <c r="J35" s="35"/>
      <c r="K35" s="35"/>
      <c r="L35" s="23">
        <f t="shared" si="15"/>
        <v>0</v>
      </c>
      <c r="M35" s="22">
        <f t="shared" si="16"/>
        <v>30</v>
      </c>
      <c r="N35" s="46"/>
      <c r="O35" s="46"/>
      <c r="P35" s="46"/>
      <c r="Q35" s="46"/>
      <c r="R35" s="30"/>
      <c r="S35" s="30"/>
      <c r="T35" s="30"/>
      <c r="U35" s="30"/>
      <c r="V35" s="30"/>
      <c r="W35" s="30">
        <v>20</v>
      </c>
      <c r="X35" s="30"/>
      <c r="Y35" s="30">
        <v>30</v>
      </c>
      <c r="Z35" s="30"/>
      <c r="AA35" s="30"/>
      <c r="AB35" s="30"/>
      <c r="AC35" s="30"/>
      <c r="AD35" s="46"/>
      <c r="AE35" s="46"/>
      <c r="AF35" s="46"/>
      <c r="AG35" s="46"/>
      <c r="AH35" s="30"/>
      <c r="AI35" s="30"/>
      <c r="AJ35" s="30"/>
      <c r="AK35" s="30"/>
      <c r="AL35" s="30"/>
      <c r="AM35" s="30"/>
      <c r="AN35" s="30">
        <v>2</v>
      </c>
      <c r="AO35" s="30"/>
      <c r="AP35" s="30"/>
      <c r="AQ35" s="30"/>
      <c r="AR35" s="30">
        <v>1</v>
      </c>
      <c r="AS35" s="30"/>
      <c r="AT35" s="30">
        <v>2</v>
      </c>
      <c r="AU35" s="30"/>
      <c r="AV35" s="30"/>
    </row>
    <row r="36" spans="1:48" s="36" customFormat="1" ht="36.75" customHeight="1">
      <c r="A36" s="37" t="s">
        <v>22</v>
      </c>
      <c r="B36" s="40" t="s">
        <v>89</v>
      </c>
      <c r="C36" s="32" t="s">
        <v>97</v>
      </c>
      <c r="D36" s="22">
        <f t="shared" si="11"/>
        <v>50</v>
      </c>
      <c r="E36" s="22">
        <f t="shared" si="12"/>
        <v>20</v>
      </c>
      <c r="F36" s="23">
        <f t="shared" si="13"/>
        <v>10</v>
      </c>
      <c r="G36" s="23">
        <f t="shared" si="14"/>
        <v>10</v>
      </c>
      <c r="H36" s="35">
        <v>10</v>
      </c>
      <c r="I36" s="35"/>
      <c r="J36" s="35"/>
      <c r="K36" s="35"/>
      <c r="L36" s="23">
        <f t="shared" si="15"/>
        <v>0</v>
      </c>
      <c r="M36" s="22">
        <f t="shared" si="16"/>
        <v>30</v>
      </c>
      <c r="N36" s="46"/>
      <c r="O36" s="46"/>
      <c r="P36" s="46"/>
      <c r="Q36" s="46"/>
      <c r="R36" s="30">
        <v>10</v>
      </c>
      <c r="S36" s="30">
        <v>10</v>
      </c>
      <c r="T36" s="30"/>
      <c r="U36" s="30">
        <v>30</v>
      </c>
      <c r="V36" s="30"/>
      <c r="W36" s="30"/>
      <c r="X36" s="30"/>
      <c r="Y36" s="30"/>
      <c r="Z36" s="30"/>
      <c r="AA36" s="30"/>
      <c r="AB36" s="30"/>
      <c r="AC36" s="30"/>
      <c r="AD36" s="46"/>
      <c r="AE36" s="46"/>
      <c r="AF36" s="46"/>
      <c r="AG36" s="46"/>
      <c r="AH36" s="30"/>
      <c r="AI36" s="30"/>
      <c r="AJ36" s="30"/>
      <c r="AK36" s="30"/>
      <c r="AL36" s="30"/>
      <c r="AM36" s="30">
        <v>2</v>
      </c>
      <c r="AN36" s="30"/>
      <c r="AO36" s="30"/>
      <c r="AP36" s="30"/>
      <c r="AQ36" s="30"/>
      <c r="AR36" s="30">
        <v>1</v>
      </c>
      <c r="AS36" s="30"/>
      <c r="AT36" s="30">
        <v>1</v>
      </c>
      <c r="AU36" s="30"/>
      <c r="AV36" s="30"/>
    </row>
    <row r="37" spans="1:48" s="36" customFormat="1" ht="36.75" customHeight="1">
      <c r="A37" s="37" t="s">
        <v>23</v>
      </c>
      <c r="B37" s="41" t="s">
        <v>119</v>
      </c>
      <c r="C37" s="37" t="s">
        <v>75</v>
      </c>
      <c r="D37" s="22">
        <f t="shared" si="11"/>
        <v>50</v>
      </c>
      <c r="E37" s="22">
        <f t="shared" si="12"/>
        <v>20</v>
      </c>
      <c r="F37" s="23">
        <f t="shared" si="13"/>
        <v>0</v>
      </c>
      <c r="G37" s="23">
        <f t="shared" si="14"/>
        <v>20</v>
      </c>
      <c r="H37" s="35"/>
      <c r="I37" s="35">
        <v>10</v>
      </c>
      <c r="J37" s="35">
        <v>10</v>
      </c>
      <c r="K37" s="35"/>
      <c r="L37" s="23">
        <f t="shared" si="15"/>
        <v>0</v>
      </c>
      <c r="M37" s="22">
        <f t="shared" si="16"/>
        <v>30</v>
      </c>
      <c r="N37" s="46"/>
      <c r="O37" s="46"/>
      <c r="P37" s="46"/>
      <c r="Q37" s="46"/>
      <c r="R37" s="30"/>
      <c r="S37" s="30"/>
      <c r="T37" s="30"/>
      <c r="U37" s="30"/>
      <c r="V37" s="30"/>
      <c r="W37" s="30"/>
      <c r="X37" s="30"/>
      <c r="Y37" s="30"/>
      <c r="Z37" s="30"/>
      <c r="AA37" s="30">
        <v>20</v>
      </c>
      <c r="AB37" s="30"/>
      <c r="AC37" s="30">
        <v>30</v>
      </c>
      <c r="AD37" s="46"/>
      <c r="AE37" s="46"/>
      <c r="AF37" s="46"/>
      <c r="AG37" s="46"/>
      <c r="AH37" s="30"/>
      <c r="AI37" s="30"/>
      <c r="AJ37" s="30"/>
      <c r="AK37" s="30"/>
      <c r="AL37" s="30"/>
      <c r="AM37" s="30"/>
      <c r="AN37" s="30"/>
      <c r="AO37" s="30">
        <v>2</v>
      </c>
      <c r="AP37" s="30"/>
      <c r="AQ37" s="30"/>
      <c r="AR37" s="30">
        <v>1</v>
      </c>
      <c r="AS37" s="30"/>
      <c r="AT37" s="30">
        <v>2</v>
      </c>
      <c r="AU37" s="30"/>
      <c r="AV37" s="30"/>
    </row>
    <row r="38" spans="1:48" s="36" customFormat="1" ht="36.75" customHeight="1">
      <c r="A38" s="37" t="s">
        <v>24</v>
      </c>
      <c r="B38" s="40" t="s">
        <v>76</v>
      </c>
      <c r="C38" s="32" t="s">
        <v>98</v>
      </c>
      <c r="D38" s="22">
        <f t="shared" si="11"/>
        <v>100</v>
      </c>
      <c r="E38" s="22">
        <f t="shared" si="12"/>
        <v>40</v>
      </c>
      <c r="F38" s="23">
        <f t="shared" si="13"/>
        <v>20</v>
      </c>
      <c r="G38" s="23">
        <f t="shared" si="14"/>
        <v>10</v>
      </c>
      <c r="H38" s="35"/>
      <c r="I38" s="35"/>
      <c r="J38" s="35">
        <v>10</v>
      </c>
      <c r="K38" s="35"/>
      <c r="L38" s="23">
        <f t="shared" si="15"/>
        <v>10</v>
      </c>
      <c r="M38" s="22">
        <f t="shared" si="16"/>
        <v>60</v>
      </c>
      <c r="N38" s="46"/>
      <c r="O38" s="46"/>
      <c r="P38" s="46"/>
      <c r="Q38" s="46"/>
      <c r="R38" s="30"/>
      <c r="S38" s="30"/>
      <c r="T38" s="30"/>
      <c r="U38" s="30"/>
      <c r="V38" s="30">
        <v>20</v>
      </c>
      <c r="W38" s="30">
        <v>10</v>
      </c>
      <c r="X38" s="30">
        <v>10</v>
      </c>
      <c r="Y38" s="30">
        <v>60</v>
      </c>
      <c r="Z38" s="30"/>
      <c r="AA38" s="30"/>
      <c r="AB38" s="30"/>
      <c r="AC38" s="30"/>
      <c r="AD38" s="46"/>
      <c r="AE38" s="46"/>
      <c r="AF38" s="46"/>
      <c r="AG38" s="46"/>
      <c r="AH38" s="30"/>
      <c r="AI38" s="30"/>
      <c r="AJ38" s="30"/>
      <c r="AK38" s="30"/>
      <c r="AL38" s="30"/>
      <c r="AM38" s="30"/>
      <c r="AN38" s="30">
        <v>4</v>
      </c>
      <c r="AO38" s="30"/>
      <c r="AP38" s="30"/>
      <c r="AQ38" s="30"/>
      <c r="AR38" s="30">
        <v>1</v>
      </c>
      <c r="AS38" s="30"/>
      <c r="AT38" s="30">
        <v>3</v>
      </c>
      <c r="AU38" s="30"/>
      <c r="AV38" s="30"/>
    </row>
    <row r="39" spans="1:48" s="36" customFormat="1" ht="36.75" customHeight="1">
      <c r="A39" s="37" t="s">
        <v>25</v>
      </c>
      <c r="B39" s="40" t="s">
        <v>91</v>
      </c>
      <c r="C39" s="32" t="s">
        <v>74</v>
      </c>
      <c r="D39" s="22">
        <f t="shared" si="11"/>
        <v>100</v>
      </c>
      <c r="E39" s="22">
        <f t="shared" si="12"/>
        <v>40</v>
      </c>
      <c r="F39" s="23">
        <f t="shared" si="13"/>
        <v>10</v>
      </c>
      <c r="G39" s="23">
        <f t="shared" si="14"/>
        <v>20</v>
      </c>
      <c r="H39" s="35">
        <v>20</v>
      </c>
      <c r="I39" s="35"/>
      <c r="J39" s="35"/>
      <c r="K39" s="35"/>
      <c r="L39" s="23">
        <f t="shared" si="15"/>
        <v>10</v>
      </c>
      <c r="M39" s="22">
        <f t="shared" si="16"/>
        <v>60</v>
      </c>
      <c r="N39" s="46"/>
      <c r="O39" s="46"/>
      <c r="P39" s="46"/>
      <c r="Q39" s="46"/>
      <c r="R39" s="30"/>
      <c r="S39" s="30"/>
      <c r="T39" s="30"/>
      <c r="U39" s="30"/>
      <c r="V39" s="30"/>
      <c r="W39" s="30"/>
      <c r="X39" s="30"/>
      <c r="Y39" s="30"/>
      <c r="Z39" s="30">
        <v>10</v>
      </c>
      <c r="AA39" s="30">
        <v>20</v>
      </c>
      <c r="AB39" s="30">
        <v>10</v>
      </c>
      <c r="AC39" s="30">
        <v>60</v>
      </c>
      <c r="AD39" s="46"/>
      <c r="AE39" s="46"/>
      <c r="AF39" s="46"/>
      <c r="AG39" s="46"/>
      <c r="AH39" s="30"/>
      <c r="AI39" s="30"/>
      <c r="AJ39" s="30"/>
      <c r="AK39" s="30"/>
      <c r="AL39" s="30"/>
      <c r="AM39" s="30"/>
      <c r="AN39" s="30"/>
      <c r="AO39" s="30">
        <v>4</v>
      </c>
      <c r="AP39" s="30"/>
      <c r="AQ39" s="30"/>
      <c r="AR39" s="30">
        <v>1</v>
      </c>
      <c r="AS39" s="30"/>
      <c r="AT39" s="30">
        <v>3</v>
      </c>
      <c r="AU39" s="30"/>
      <c r="AV39" s="30"/>
    </row>
    <row r="40" spans="1:48" s="36" customFormat="1" ht="36.75" customHeight="1">
      <c r="A40" s="37" t="s">
        <v>26</v>
      </c>
      <c r="B40" s="40" t="s">
        <v>92</v>
      </c>
      <c r="C40" s="32" t="s">
        <v>98</v>
      </c>
      <c r="D40" s="22">
        <f t="shared" si="11"/>
        <v>100</v>
      </c>
      <c r="E40" s="22">
        <f t="shared" si="12"/>
        <v>20</v>
      </c>
      <c r="F40" s="23">
        <f t="shared" si="13"/>
        <v>10</v>
      </c>
      <c r="G40" s="23">
        <f t="shared" si="14"/>
        <v>10</v>
      </c>
      <c r="H40" s="35">
        <v>10</v>
      </c>
      <c r="I40" s="35"/>
      <c r="J40" s="35"/>
      <c r="K40" s="35"/>
      <c r="L40" s="23">
        <f t="shared" si="15"/>
        <v>0</v>
      </c>
      <c r="M40" s="22">
        <f t="shared" si="16"/>
        <v>80</v>
      </c>
      <c r="N40" s="46"/>
      <c r="O40" s="46"/>
      <c r="P40" s="46"/>
      <c r="Q40" s="46"/>
      <c r="R40" s="30"/>
      <c r="S40" s="30"/>
      <c r="T40" s="30"/>
      <c r="U40" s="30"/>
      <c r="V40" s="30">
        <v>10</v>
      </c>
      <c r="W40" s="30">
        <v>10</v>
      </c>
      <c r="X40" s="30"/>
      <c r="Y40" s="30">
        <v>80</v>
      </c>
      <c r="Z40" s="30"/>
      <c r="AA40" s="30"/>
      <c r="AB40" s="30"/>
      <c r="AC40" s="30"/>
      <c r="AD40" s="46"/>
      <c r="AE40" s="46"/>
      <c r="AF40" s="46"/>
      <c r="AG40" s="46"/>
      <c r="AH40" s="30"/>
      <c r="AI40" s="30"/>
      <c r="AJ40" s="30"/>
      <c r="AK40" s="30"/>
      <c r="AL40" s="30"/>
      <c r="AM40" s="30"/>
      <c r="AN40" s="30">
        <v>4</v>
      </c>
      <c r="AO40" s="30"/>
      <c r="AP40" s="30"/>
      <c r="AQ40" s="30"/>
      <c r="AR40" s="30">
        <v>1</v>
      </c>
      <c r="AS40" s="30"/>
      <c r="AT40" s="30">
        <v>3</v>
      </c>
      <c r="AU40" s="30"/>
      <c r="AV40" s="30"/>
    </row>
    <row r="41" spans="1:48" s="36" customFormat="1" ht="36.75" customHeight="1">
      <c r="A41" s="37" t="s">
        <v>27</v>
      </c>
      <c r="B41" s="40" t="s">
        <v>129</v>
      </c>
      <c r="C41" s="32" t="s">
        <v>73</v>
      </c>
      <c r="D41" s="22">
        <f t="shared" si="11"/>
        <v>50</v>
      </c>
      <c r="E41" s="22">
        <f t="shared" si="12"/>
        <v>10</v>
      </c>
      <c r="F41" s="23">
        <f t="shared" si="13"/>
        <v>10</v>
      </c>
      <c r="G41" s="23">
        <f t="shared" si="14"/>
        <v>0</v>
      </c>
      <c r="H41" s="35"/>
      <c r="I41" s="35"/>
      <c r="J41" s="35"/>
      <c r="K41" s="35"/>
      <c r="L41" s="23">
        <f t="shared" si="15"/>
        <v>0</v>
      </c>
      <c r="M41" s="22">
        <f t="shared" si="16"/>
        <v>40</v>
      </c>
      <c r="N41" s="46"/>
      <c r="O41" s="46"/>
      <c r="P41" s="46"/>
      <c r="Q41" s="46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46"/>
      <c r="AE41" s="46"/>
      <c r="AF41" s="46"/>
      <c r="AG41" s="46"/>
      <c r="AH41" s="30">
        <v>10</v>
      </c>
      <c r="AI41" s="30"/>
      <c r="AJ41" s="30"/>
      <c r="AK41" s="30">
        <v>40</v>
      </c>
      <c r="AL41" s="30"/>
      <c r="AM41" s="30"/>
      <c r="AN41" s="30"/>
      <c r="AO41" s="30"/>
      <c r="AP41" s="30"/>
      <c r="AQ41" s="30">
        <v>2</v>
      </c>
      <c r="AR41" s="30">
        <v>1</v>
      </c>
      <c r="AS41" s="30"/>
      <c r="AT41" s="30"/>
      <c r="AU41" s="30"/>
      <c r="AV41" s="30"/>
    </row>
    <row r="42" spans="1:48" s="7" customFormat="1" ht="49.5">
      <c r="A42" s="37" t="s">
        <v>28</v>
      </c>
      <c r="B42" s="40" t="s">
        <v>122</v>
      </c>
      <c r="C42" s="17" t="s">
        <v>99</v>
      </c>
      <c r="D42" s="22">
        <f t="shared" si="11"/>
        <v>800</v>
      </c>
      <c r="E42" s="22">
        <f t="shared" si="12"/>
        <v>240</v>
      </c>
      <c r="F42" s="23">
        <f t="shared" si="13"/>
        <v>0</v>
      </c>
      <c r="G42" s="23">
        <f t="shared" si="14"/>
        <v>240</v>
      </c>
      <c r="H42" s="24"/>
      <c r="I42" s="24"/>
      <c r="J42" s="24"/>
      <c r="K42" s="24">
        <v>240</v>
      </c>
      <c r="L42" s="23">
        <f t="shared" si="15"/>
        <v>0</v>
      </c>
      <c r="M42" s="22">
        <f t="shared" si="16"/>
        <v>560</v>
      </c>
      <c r="N42" s="46"/>
      <c r="O42" s="46"/>
      <c r="P42" s="46"/>
      <c r="Q42" s="46"/>
      <c r="R42" s="30"/>
      <c r="S42" s="30"/>
      <c r="T42" s="30"/>
      <c r="U42" s="30"/>
      <c r="V42" s="30"/>
      <c r="W42" s="30">
        <v>60</v>
      </c>
      <c r="X42" s="30"/>
      <c r="Y42" s="30">
        <v>140</v>
      </c>
      <c r="Z42" s="30"/>
      <c r="AA42" s="30">
        <v>60</v>
      </c>
      <c r="AB42" s="30"/>
      <c r="AC42" s="30">
        <v>140</v>
      </c>
      <c r="AD42" s="46"/>
      <c r="AE42" s="46">
        <v>60</v>
      </c>
      <c r="AF42" s="46"/>
      <c r="AG42" s="46">
        <v>140</v>
      </c>
      <c r="AH42" s="30"/>
      <c r="AI42" s="30">
        <v>60</v>
      </c>
      <c r="AJ42" s="30"/>
      <c r="AK42" s="30">
        <v>140</v>
      </c>
      <c r="AL42" s="30"/>
      <c r="AM42" s="30"/>
      <c r="AN42" s="30">
        <v>8</v>
      </c>
      <c r="AO42" s="30">
        <v>8</v>
      </c>
      <c r="AP42" s="30">
        <v>8</v>
      </c>
      <c r="AQ42" s="30">
        <v>8</v>
      </c>
      <c r="AR42" s="30">
        <v>10</v>
      </c>
      <c r="AS42" s="30"/>
      <c r="AT42" s="30">
        <v>32</v>
      </c>
      <c r="AU42" s="30"/>
      <c r="AV42" s="30">
        <v>32</v>
      </c>
    </row>
    <row r="43" spans="1:48" s="7" customFormat="1" ht="35.25">
      <c r="A43" s="37"/>
      <c r="B43" s="40" t="s">
        <v>123</v>
      </c>
      <c r="C43" s="17"/>
      <c r="D43" s="22"/>
      <c r="E43" s="22"/>
      <c r="F43" s="23"/>
      <c r="G43" s="23"/>
      <c r="H43" s="24"/>
      <c r="I43" s="24"/>
      <c r="J43" s="24"/>
      <c r="K43" s="24"/>
      <c r="L43" s="23"/>
      <c r="M43" s="22"/>
      <c r="N43" s="46"/>
      <c r="O43" s="46"/>
      <c r="P43" s="46"/>
      <c r="Q43" s="46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46"/>
      <c r="AE43" s="46"/>
      <c r="AF43" s="46"/>
      <c r="AG43" s="4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</row>
    <row r="44" spans="1:48" s="7" customFormat="1" ht="35.25">
      <c r="A44" s="37"/>
      <c r="B44" s="40" t="s">
        <v>132</v>
      </c>
      <c r="C44" s="17"/>
      <c r="D44" s="22"/>
      <c r="E44" s="22"/>
      <c r="F44" s="23"/>
      <c r="G44" s="23"/>
      <c r="H44" s="24"/>
      <c r="I44" s="24"/>
      <c r="J44" s="24"/>
      <c r="K44" s="24"/>
      <c r="L44" s="23"/>
      <c r="M44" s="22"/>
      <c r="N44" s="46"/>
      <c r="O44" s="46"/>
      <c r="P44" s="46"/>
      <c r="Q44" s="46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46"/>
      <c r="AE44" s="46"/>
      <c r="AF44" s="46"/>
      <c r="AG44" s="4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</row>
    <row r="45" spans="1:48" s="7" customFormat="1" ht="35.25">
      <c r="A45" s="37"/>
      <c r="B45" s="40" t="s">
        <v>124</v>
      </c>
      <c r="C45" s="17"/>
      <c r="D45" s="22"/>
      <c r="E45" s="22"/>
      <c r="F45" s="23"/>
      <c r="G45" s="23"/>
      <c r="H45" s="24"/>
      <c r="I45" s="24"/>
      <c r="J45" s="24"/>
      <c r="K45" s="24"/>
      <c r="L45" s="23"/>
      <c r="M45" s="22"/>
      <c r="N45" s="46"/>
      <c r="O45" s="46"/>
      <c r="P45" s="46"/>
      <c r="Q45" s="46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46"/>
      <c r="AE45" s="46"/>
      <c r="AF45" s="46"/>
      <c r="AG45" s="4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</row>
    <row r="46" spans="1:48" s="7" customFormat="1" ht="35.25">
      <c r="A46" s="37"/>
      <c r="B46" s="40" t="s">
        <v>125</v>
      </c>
      <c r="C46" s="17"/>
      <c r="D46" s="22"/>
      <c r="E46" s="22"/>
      <c r="F46" s="23"/>
      <c r="G46" s="23"/>
      <c r="H46" s="24"/>
      <c r="I46" s="24"/>
      <c r="J46" s="24"/>
      <c r="K46" s="24"/>
      <c r="L46" s="23"/>
      <c r="M46" s="22"/>
      <c r="N46" s="46"/>
      <c r="O46" s="46"/>
      <c r="P46" s="46"/>
      <c r="Q46" s="46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46"/>
      <c r="AE46" s="46"/>
      <c r="AF46" s="46"/>
      <c r="AG46" s="46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</row>
    <row r="47" spans="1:48" s="7" customFormat="1" ht="49.5">
      <c r="A47" s="37"/>
      <c r="B47" s="40" t="s">
        <v>133</v>
      </c>
      <c r="C47" s="17"/>
      <c r="D47" s="22"/>
      <c r="E47" s="22"/>
      <c r="F47" s="23"/>
      <c r="G47" s="23"/>
      <c r="H47" s="24"/>
      <c r="I47" s="24"/>
      <c r="J47" s="24"/>
      <c r="K47" s="24"/>
      <c r="L47" s="23"/>
      <c r="M47" s="22"/>
      <c r="N47" s="46"/>
      <c r="O47" s="46"/>
      <c r="P47" s="46"/>
      <c r="Q47" s="46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46"/>
      <c r="AE47" s="46"/>
      <c r="AF47" s="46"/>
      <c r="AG47" s="4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s="7" customFormat="1" ht="35.25">
      <c r="A48" s="37"/>
      <c r="B48" s="40" t="s">
        <v>126</v>
      </c>
      <c r="C48" s="17"/>
      <c r="D48" s="22"/>
      <c r="E48" s="22"/>
      <c r="F48" s="23"/>
      <c r="G48" s="23"/>
      <c r="H48" s="24"/>
      <c r="I48" s="24"/>
      <c r="J48" s="24"/>
      <c r="K48" s="24"/>
      <c r="L48" s="23"/>
      <c r="M48" s="22"/>
      <c r="N48" s="46"/>
      <c r="O48" s="46"/>
      <c r="P48" s="46"/>
      <c r="Q48" s="46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46"/>
      <c r="AE48" s="46"/>
      <c r="AF48" s="46"/>
      <c r="AG48" s="4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</row>
    <row r="49" spans="1:48" s="7" customFormat="1" ht="35.25">
      <c r="A49" s="37"/>
      <c r="B49" s="40" t="s">
        <v>127</v>
      </c>
      <c r="C49" s="17"/>
      <c r="D49" s="22"/>
      <c r="E49" s="22"/>
      <c r="F49" s="23"/>
      <c r="G49" s="23"/>
      <c r="H49" s="24"/>
      <c r="I49" s="24"/>
      <c r="J49" s="24"/>
      <c r="K49" s="24"/>
      <c r="L49" s="23"/>
      <c r="M49" s="22"/>
      <c r="N49" s="46"/>
      <c r="O49" s="46"/>
      <c r="P49" s="46"/>
      <c r="Q49" s="46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46"/>
      <c r="AE49" s="46"/>
      <c r="AF49" s="46"/>
      <c r="AG49" s="4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</row>
    <row r="50" spans="1:48" s="7" customFormat="1" ht="35.25">
      <c r="A50" s="37"/>
      <c r="B50" s="40" t="s">
        <v>128</v>
      </c>
      <c r="C50" s="17"/>
      <c r="D50" s="22"/>
      <c r="E50" s="22"/>
      <c r="F50" s="23"/>
      <c r="G50" s="23"/>
      <c r="H50" s="24"/>
      <c r="I50" s="24"/>
      <c r="J50" s="24"/>
      <c r="K50" s="24"/>
      <c r="L50" s="23"/>
      <c r="M50" s="22"/>
      <c r="N50" s="46"/>
      <c r="O50" s="46"/>
      <c r="P50" s="46"/>
      <c r="Q50" s="46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46"/>
      <c r="AE50" s="46"/>
      <c r="AF50" s="46"/>
      <c r="AG50" s="4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</row>
    <row r="51" spans="1:48" s="7" customFormat="1" ht="35.25">
      <c r="A51" s="37" t="s">
        <v>65</v>
      </c>
      <c r="B51" s="40" t="s">
        <v>109</v>
      </c>
      <c r="C51" s="17" t="s">
        <v>112</v>
      </c>
      <c r="D51" s="22">
        <f>SUM(E51,M51)</f>
        <v>250</v>
      </c>
      <c r="E51" s="22">
        <f>SUM(F51:G51,L51)</f>
        <v>100</v>
      </c>
      <c r="F51" s="23">
        <f>SUM(N51,R51,V51,Z51,AD51,AH51)</f>
        <v>0</v>
      </c>
      <c r="G51" s="23">
        <f>SUM(O51,S51,W51,AA51,AE51,AI51)</f>
        <v>50</v>
      </c>
      <c r="H51" s="24"/>
      <c r="I51" s="24"/>
      <c r="J51" s="24">
        <v>50</v>
      </c>
      <c r="K51" s="24"/>
      <c r="L51" s="23">
        <f>SUM(P51,T51,X51,AB51,AF51,AJ51)</f>
        <v>50</v>
      </c>
      <c r="M51" s="22">
        <f>SUM(Q51,U51,Y51,AC51,AG51,AK51)</f>
        <v>150</v>
      </c>
      <c r="N51" s="46"/>
      <c r="O51" s="46"/>
      <c r="P51" s="46"/>
      <c r="Q51" s="46"/>
      <c r="R51" s="30"/>
      <c r="S51" s="30"/>
      <c r="T51" s="30"/>
      <c r="U51" s="30"/>
      <c r="V51" s="30"/>
      <c r="W51" s="30"/>
      <c r="X51" s="30"/>
      <c r="Y51" s="30"/>
      <c r="Z51" s="30"/>
      <c r="AA51" s="30">
        <v>10</v>
      </c>
      <c r="AB51" s="30"/>
      <c r="AC51" s="30">
        <v>15</v>
      </c>
      <c r="AD51" s="46"/>
      <c r="AE51" s="46">
        <v>20</v>
      </c>
      <c r="AF51" s="46">
        <v>25</v>
      </c>
      <c r="AG51" s="46">
        <v>30</v>
      </c>
      <c r="AH51" s="30"/>
      <c r="AI51" s="30">
        <v>20</v>
      </c>
      <c r="AJ51" s="30">
        <v>25</v>
      </c>
      <c r="AK51" s="30">
        <v>105</v>
      </c>
      <c r="AL51" s="30"/>
      <c r="AM51" s="30"/>
      <c r="AN51" s="52"/>
      <c r="AO51" s="30">
        <v>1</v>
      </c>
      <c r="AP51" s="30">
        <v>3</v>
      </c>
      <c r="AQ51" s="30">
        <v>6</v>
      </c>
      <c r="AR51" s="30">
        <v>4</v>
      </c>
      <c r="AS51" s="30"/>
      <c r="AT51" s="30">
        <v>10</v>
      </c>
      <c r="AU51" s="30"/>
      <c r="AV51" s="30">
        <v>10</v>
      </c>
    </row>
    <row r="52" spans="1:48" s="7" customFormat="1" ht="35.25">
      <c r="A52" s="37" t="s">
        <v>79</v>
      </c>
      <c r="B52" s="40" t="s">
        <v>110</v>
      </c>
      <c r="C52" s="17" t="s">
        <v>120</v>
      </c>
      <c r="D52" s="22">
        <f>SUM(E52,M52)</f>
        <v>300</v>
      </c>
      <c r="E52" s="22">
        <f>SUM(F52:G52,L52)</f>
        <v>0</v>
      </c>
      <c r="F52" s="23">
        <f>SUM(N52,R52,V52,Z52,AD52,AH52)</f>
        <v>0</v>
      </c>
      <c r="G52" s="23">
        <f>SUM(O52,S52,W52,AA52,AE52,AI52)</f>
        <v>0</v>
      </c>
      <c r="H52" s="24"/>
      <c r="I52" s="24"/>
      <c r="J52" s="24"/>
      <c r="K52" s="24"/>
      <c r="L52" s="23">
        <f>SUM(P52,T52,X52,AB52,AF52,AJ52)</f>
        <v>0</v>
      </c>
      <c r="M52" s="22">
        <f>SUM(Q52,U52,Y52,AC52,AG52,AK52)</f>
        <v>300</v>
      </c>
      <c r="N52" s="46"/>
      <c r="O52" s="46"/>
      <c r="P52" s="46"/>
      <c r="Q52" s="46"/>
      <c r="R52" s="30"/>
      <c r="S52" s="30"/>
      <c r="T52" s="30"/>
      <c r="U52" s="30">
        <v>150</v>
      </c>
      <c r="V52" s="30"/>
      <c r="W52" s="30"/>
      <c r="X52" s="30"/>
      <c r="Y52" s="30"/>
      <c r="Z52" s="30"/>
      <c r="AA52" s="30"/>
      <c r="AB52" s="30"/>
      <c r="AC52" s="30">
        <v>150</v>
      </c>
      <c r="AD52" s="46"/>
      <c r="AE52" s="46"/>
      <c r="AF52" s="46"/>
      <c r="AG52" s="46"/>
      <c r="AH52" s="30"/>
      <c r="AI52" s="30"/>
      <c r="AJ52" s="30"/>
      <c r="AK52" s="30"/>
      <c r="AL52" s="30"/>
      <c r="AM52" s="30">
        <v>6</v>
      </c>
      <c r="AN52" s="30"/>
      <c r="AO52" s="30">
        <v>6</v>
      </c>
      <c r="AP52" s="30"/>
      <c r="AQ52" s="30"/>
      <c r="AR52" s="30"/>
      <c r="AS52" s="30"/>
      <c r="AT52" s="30">
        <v>12</v>
      </c>
      <c r="AU52" s="30"/>
      <c r="AV52" s="30">
        <v>12</v>
      </c>
    </row>
    <row r="53" spans="1:48" s="8" customFormat="1" ht="45.75">
      <c r="A53" s="13" t="s">
        <v>64</v>
      </c>
      <c r="B53" s="27" t="s">
        <v>102</v>
      </c>
      <c r="C53" s="13"/>
      <c r="D53" s="21">
        <f aca="true" t="shared" si="17" ref="D53:AV53">SUM(D54:D60)</f>
        <v>650</v>
      </c>
      <c r="E53" s="21">
        <f t="shared" si="17"/>
        <v>220</v>
      </c>
      <c r="F53" s="25">
        <f t="shared" si="17"/>
        <v>60</v>
      </c>
      <c r="G53" s="25">
        <f t="shared" si="17"/>
        <v>130</v>
      </c>
      <c r="H53" s="25">
        <f t="shared" si="17"/>
        <v>120</v>
      </c>
      <c r="I53" s="25">
        <f t="shared" si="17"/>
        <v>10</v>
      </c>
      <c r="J53" s="25">
        <f t="shared" si="17"/>
        <v>0</v>
      </c>
      <c r="K53" s="25">
        <f t="shared" si="17"/>
        <v>0</v>
      </c>
      <c r="L53" s="25">
        <f t="shared" si="17"/>
        <v>30</v>
      </c>
      <c r="M53" s="21">
        <f t="shared" si="17"/>
        <v>430</v>
      </c>
      <c r="N53" s="45">
        <f t="shared" si="17"/>
        <v>0</v>
      </c>
      <c r="O53" s="45">
        <f t="shared" si="17"/>
        <v>0</v>
      </c>
      <c r="P53" s="45">
        <f t="shared" si="17"/>
        <v>0</v>
      </c>
      <c r="Q53" s="45">
        <f t="shared" si="17"/>
        <v>0</v>
      </c>
      <c r="R53" s="25">
        <f t="shared" si="17"/>
        <v>0</v>
      </c>
      <c r="S53" s="25">
        <f t="shared" si="17"/>
        <v>0</v>
      </c>
      <c r="T53" s="25">
        <f t="shared" si="17"/>
        <v>0</v>
      </c>
      <c r="U53" s="25">
        <f t="shared" si="17"/>
        <v>0</v>
      </c>
      <c r="V53" s="25">
        <f t="shared" si="17"/>
        <v>0</v>
      </c>
      <c r="W53" s="25">
        <f t="shared" si="17"/>
        <v>0</v>
      </c>
      <c r="X53" s="25">
        <f t="shared" si="17"/>
        <v>0</v>
      </c>
      <c r="Y53" s="25">
        <f t="shared" si="17"/>
        <v>0</v>
      </c>
      <c r="Z53" s="25">
        <f t="shared" si="17"/>
        <v>0</v>
      </c>
      <c r="AA53" s="25">
        <f t="shared" si="17"/>
        <v>0</v>
      </c>
      <c r="AB53" s="25">
        <f t="shared" si="17"/>
        <v>0</v>
      </c>
      <c r="AC53" s="25">
        <f t="shared" si="17"/>
        <v>0</v>
      </c>
      <c r="AD53" s="45">
        <f t="shared" si="17"/>
        <v>30</v>
      </c>
      <c r="AE53" s="45">
        <f t="shared" si="17"/>
        <v>60</v>
      </c>
      <c r="AF53" s="45">
        <f t="shared" si="17"/>
        <v>15</v>
      </c>
      <c r="AG53" s="45">
        <f t="shared" si="17"/>
        <v>195</v>
      </c>
      <c r="AH53" s="25">
        <f t="shared" si="17"/>
        <v>30</v>
      </c>
      <c r="AI53" s="25">
        <f t="shared" si="17"/>
        <v>70</v>
      </c>
      <c r="AJ53" s="25">
        <f t="shared" si="17"/>
        <v>15</v>
      </c>
      <c r="AK53" s="25">
        <f t="shared" si="17"/>
        <v>235</v>
      </c>
      <c r="AL53" s="25">
        <f t="shared" si="17"/>
        <v>0</v>
      </c>
      <c r="AM53" s="25">
        <f t="shared" si="17"/>
        <v>0</v>
      </c>
      <c r="AN53" s="25">
        <f t="shared" si="17"/>
        <v>0</v>
      </c>
      <c r="AO53" s="25">
        <f t="shared" si="17"/>
        <v>0</v>
      </c>
      <c r="AP53" s="25">
        <f t="shared" si="17"/>
        <v>12</v>
      </c>
      <c r="AQ53" s="25">
        <f t="shared" si="17"/>
        <v>14</v>
      </c>
      <c r="AR53" s="25">
        <f t="shared" si="17"/>
        <v>7</v>
      </c>
      <c r="AS53" s="25">
        <f t="shared" si="17"/>
        <v>0</v>
      </c>
      <c r="AT53" s="25">
        <f t="shared" si="17"/>
        <v>18</v>
      </c>
      <c r="AU53" s="25">
        <f t="shared" si="17"/>
        <v>0</v>
      </c>
      <c r="AV53" s="25">
        <f t="shared" si="17"/>
        <v>25</v>
      </c>
    </row>
    <row r="54" spans="1:48" s="7" customFormat="1" ht="35.25">
      <c r="A54" s="14" t="s">
        <v>10</v>
      </c>
      <c r="B54" s="15" t="s">
        <v>106</v>
      </c>
      <c r="C54" s="17" t="s">
        <v>73</v>
      </c>
      <c r="D54" s="22">
        <f aca="true" t="shared" si="18" ref="D54:D60">SUM(E54,M54)</f>
        <v>100</v>
      </c>
      <c r="E54" s="22">
        <f aca="true" t="shared" si="19" ref="E54:E60">SUM(F54:G54,L54)</f>
        <v>35</v>
      </c>
      <c r="F54" s="23">
        <f aca="true" t="shared" si="20" ref="F54:G60">SUM(N54,R54,V54,Z54,AD54,AH54)</f>
        <v>10</v>
      </c>
      <c r="G54" s="23">
        <f t="shared" si="20"/>
        <v>20</v>
      </c>
      <c r="H54" s="24">
        <v>20</v>
      </c>
      <c r="I54" s="24"/>
      <c r="J54" s="24"/>
      <c r="K54" s="24"/>
      <c r="L54" s="23">
        <f aca="true" t="shared" si="21" ref="L54:M60">SUM(P54,T54,X54,AB54,AF54,AJ54)</f>
        <v>5</v>
      </c>
      <c r="M54" s="22">
        <f t="shared" si="21"/>
        <v>65</v>
      </c>
      <c r="N54" s="46"/>
      <c r="O54" s="46"/>
      <c r="P54" s="46"/>
      <c r="Q54" s="46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46"/>
      <c r="AE54" s="46"/>
      <c r="AF54" s="46"/>
      <c r="AG54" s="46"/>
      <c r="AH54" s="30">
        <v>10</v>
      </c>
      <c r="AI54" s="30">
        <v>20</v>
      </c>
      <c r="AJ54" s="30">
        <v>5</v>
      </c>
      <c r="AK54" s="30">
        <v>65</v>
      </c>
      <c r="AL54" s="30"/>
      <c r="AM54" s="30"/>
      <c r="AN54" s="30"/>
      <c r="AO54" s="30"/>
      <c r="AP54" s="30"/>
      <c r="AQ54" s="30">
        <v>4</v>
      </c>
      <c r="AR54" s="30">
        <v>1</v>
      </c>
      <c r="AS54" s="30"/>
      <c r="AT54" s="30">
        <v>3</v>
      </c>
      <c r="AU54" s="30"/>
      <c r="AV54" s="30">
        <v>4</v>
      </c>
    </row>
    <row r="55" spans="1:48" s="7" customFormat="1" ht="35.25">
      <c r="A55" s="14" t="s">
        <v>9</v>
      </c>
      <c r="B55" s="15" t="s">
        <v>103</v>
      </c>
      <c r="C55" s="17" t="s">
        <v>68</v>
      </c>
      <c r="D55" s="22">
        <f t="shared" si="18"/>
        <v>100</v>
      </c>
      <c r="E55" s="22">
        <f t="shared" si="19"/>
        <v>35</v>
      </c>
      <c r="F55" s="23">
        <f t="shared" si="20"/>
        <v>10</v>
      </c>
      <c r="G55" s="23">
        <f t="shared" si="20"/>
        <v>20</v>
      </c>
      <c r="H55" s="24">
        <v>20</v>
      </c>
      <c r="I55" s="24"/>
      <c r="J55" s="24"/>
      <c r="K55" s="24"/>
      <c r="L55" s="23">
        <f t="shared" si="21"/>
        <v>5</v>
      </c>
      <c r="M55" s="22">
        <f t="shared" si="21"/>
        <v>65</v>
      </c>
      <c r="N55" s="46"/>
      <c r="O55" s="46"/>
      <c r="P55" s="46"/>
      <c r="Q55" s="46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46">
        <v>10</v>
      </c>
      <c r="AE55" s="46">
        <v>20</v>
      </c>
      <c r="AF55" s="46">
        <v>5</v>
      </c>
      <c r="AG55" s="46">
        <v>65</v>
      </c>
      <c r="AH55" s="30"/>
      <c r="AI55" s="30"/>
      <c r="AJ55" s="30"/>
      <c r="AK55" s="30"/>
      <c r="AL55" s="30"/>
      <c r="AM55" s="30"/>
      <c r="AN55" s="30"/>
      <c r="AO55" s="30"/>
      <c r="AP55" s="30">
        <v>4</v>
      </c>
      <c r="AQ55" s="30"/>
      <c r="AR55" s="30">
        <v>1</v>
      </c>
      <c r="AS55" s="30"/>
      <c r="AT55" s="30">
        <v>3</v>
      </c>
      <c r="AU55" s="30"/>
      <c r="AV55" s="30">
        <v>4</v>
      </c>
    </row>
    <row r="56" spans="1:48" s="7" customFormat="1" ht="35.25">
      <c r="A56" s="14" t="s">
        <v>8</v>
      </c>
      <c r="B56" s="15" t="s">
        <v>104</v>
      </c>
      <c r="C56" s="17" t="s">
        <v>68</v>
      </c>
      <c r="D56" s="22">
        <f t="shared" si="18"/>
        <v>100</v>
      </c>
      <c r="E56" s="22">
        <f t="shared" si="19"/>
        <v>35</v>
      </c>
      <c r="F56" s="23">
        <f t="shared" si="20"/>
        <v>10</v>
      </c>
      <c r="G56" s="23">
        <f t="shared" si="20"/>
        <v>20</v>
      </c>
      <c r="H56" s="24">
        <v>20</v>
      </c>
      <c r="I56" s="24"/>
      <c r="J56" s="24"/>
      <c r="K56" s="24"/>
      <c r="L56" s="23">
        <f t="shared" si="21"/>
        <v>5</v>
      </c>
      <c r="M56" s="22">
        <f t="shared" si="21"/>
        <v>65</v>
      </c>
      <c r="N56" s="46"/>
      <c r="O56" s="46"/>
      <c r="P56" s="46"/>
      <c r="Q56" s="46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46">
        <v>10</v>
      </c>
      <c r="AE56" s="46">
        <v>20</v>
      </c>
      <c r="AF56" s="46">
        <v>5</v>
      </c>
      <c r="AG56" s="46">
        <v>65</v>
      </c>
      <c r="AH56" s="30"/>
      <c r="AI56" s="30"/>
      <c r="AJ56" s="30"/>
      <c r="AK56" s="30"/>
      <c r="AL56" s="30"/>
      <c r="AM56" s="30"/>
      <c r="AN56" s="30"/>
      <c r="AO56" s="30"/>
      <c r="AP56" s="30">
        <v>4</v>
      </c>
      <c r="AQ56" s="30"/>
      <c r="AR56" s="30">
        <v>1</v>
      </c>
      <c r="AS56" s="30"/>
      <c r="AT56" s="30">
        <v>3</v>
      </c>
      <c r="AU56" s="30"/>
      <c r="AV56" s="30">
        <v>4</v>
      </c>
    </row>
    <row r="57" spans="1:48" s="7" customFormat="1" ht="35.25">
      <c r="A57" s="14" t="s">
        <v>7</v>
      </c>
      <c r="B57" s="15" t="s">
        <v>105</v>
      </c>
      <c r="C57" s="17" t="s">
        <v>73</v>
      </c>
      <c r="D57" s="22">
        <f t="shared" si="18"/>
        <v>100</v>
      </c>
      <c r="E57" s="22">
        <f t="shared" si="19"/>
        <v>35</v>
      </c>
      <c r="F57" s="23">
        <f t="shared" si="20"/>
        <v>10</v>
      </c>
      <c r="G57" s="23">
        <f t="shared" si="20"/>
        <v>20</v>
      </c>
      <c r="H57" s="24">
        <v>20</v>
      </c>
      <c r="I57" s="24"/>
      <c r="J57" s="24"/>
      <c r="K57" s="24"/>
      <c r="L57" s="23">
        <f t="shared" si="21"/>
        <v>5</v>
      </c>
      <c r="M57" s="22">
        <f t="shared" si="21"/>
        <v>65</v>
      </c>
      <c r="N57" s="46"/>
      <c r="O57" s="46"/>
      <c r="P57" s="46"/>
      <c r="Q57" s="46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46"/>
      <c r="AE57" s="46"/>
      <c r="AF57" s="46"/>
      <c r="AG57" s="46"/>
      <c r="AH57" s="30">
        <v>10</v>
      </c>
      <c r="AI57" s="30">
        <v>20</v>
      </c>
      <c r="AJ57" s="30">
        <v>5</v>
      </c>
      <c r="AK57" s="30">
        <v>65</v>
      </c>
      <c r="AL57" s="30"/>
      <c r="AM57" s="30"/>
      <c r="AN57" s="30"/>
      <c r="AO57" s="30"/>
      <c r="AP57" s="30"/>
      <c r="AQ57" s="30">
        <v>4</v>
      </c>
      <c r="AR57" s="30">
        <v>1</v>
      </c>
      <c r="AS57" s="30"/>
      <c r="AT57" s="30">
        <v>3</v>
      </c>
      <c r="AU57" s="30"/>
      <c r="AV57" s="30">
        <v>4</v>
      </c>
    </row>
    <row r="58" spans="1:48" s="7" customFormat="1" ht="35.25">
      <c r="A58" s="14" t="s">
        <v>6</v>
      </c>
      <c r="B58" s="34" t="s">
        <v>107</v>
      </c>
      <c r="C58" s="17" t="s">
        <v>73</v>
      </c>
      <c r="D58" s="22">
        <f t="shared" si="18"/>
        <v>100</v>
      </c>
      <c r="E58" s="22">
        <f t="shared" si="19"/>
        <v>35</v>
      </c>
      <c r="F58" s="23">
        <f t="shared" si="20"/>
        <v>10</v>
      </c>
      <c r="G58" s="23">
        <f t="shared" si="20"/>
        <v>20</v>
      </c>
      <c r="H58" s="24">
        <v>20</v>
      </c>
      <c r="I58" s="24"/>
      <c r="J58" s="24"/>
      <c r="K58" s="24"/>
      <c r="L58" s="23">
        <f t="shared" si="21"/>
        <v>5</v>
      </c>
      <c r="M58" s="22">
        <f t="shared" si="21"/>
        <v>65</v>
      </c>
      <c r="N58" s="46"/>
      <c r="O58" s="46"/>
      <c r="P58" s="46"/>
      <c r="Q58" s="46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46"/>
      <c r="AE58" s="46"/>
      <c r="AF58" s="46"/>
      <c r="AG58" s="46"/>
      <c r="AH58" s="30">
        <v>10</v>
      </c>
      <c r="AI58" s="30">
        <v>20</v>
      </c>
      <c r="AJ58" s="30">
        <v>5</v>
      </c>
      <c r="AK58" s="30">
        <v>65</v>
      </c>
      <c r="AL58" s="30"/>
      <c r="AM58" s="30"/>
      <c r="AN58" s="30"/>
      <c r="AO58" s="30"/>
      <c r="AP58" s="30"/>
      <c r="AQ58" s="30">
        <v>4</v>
      </c>
      <c r="AR58" s="30">
        <v>1</v>
      </c>
      <c r="AS58" s="30"/>
      <c r="AT58" s="30">
        <v>3</v>
      </c>
      <c r="AU58" s="30"/>
      <c r="AV58" s="30">
        <v>4</v>
      </c>
    </row>
    <row r="59" spans="1:48" s="7" customFormat="1" ht="35.25">
      <c r="A59" s="14" t="s">
        <v>5</v>
      </c>
      <c r="B59" s="15" t="s">
        <v>131</v>
      </c>
      <c r="C59" s="17" t="s">
        <v>68</v>
      </c>
      <c r="D59" s="22">
        <f t="shared" si="18"/>
        <v>100</v>
      </c>
      <c r="E59" s="22">
        <f t="shared" si="19"/>
        <v>35</v>
      </c>
      <c r="F59" s="23">
        <f t="shared" si="20"/>
        <v>10</v>
      </c>
      <c r="G59" s="23">
        <f t="shared" si="20"/>
        <v>20</v>
      </c>
      <c r="H59" s="24">
        <v>20</v>
      </c>
      <c r="I59" s="24"/>
      <c r="J59" s="24"/>
      <c r="K59" s="24"/>
      <c r="L59" s="23">
        <f t="shared" si="21"/>
        <v>5</v>
      </c>
      <c r="M59" s="22">
        <f t="shared" si="21"/>
        <v>65</v>
      </c>
      <c r="N59" s="46"/>
      <c r="O59" s="46"/>
      <c r="P59" s="46"/>
      <c r="Q59" s="46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46">
        <v>10</v>
      </c>
      <c r="AE59" s="46">
        <v>20</v>
      </c>
      <c r="AF59" s="46">
        <v>5</v>
      </c>
      <c r="AG59" s="46">
        <v>65</v>
      </c>
      <c r="AH59" s="30"/>
      <c r="AI59" s="30"/>
      <c r="AJ59" s="30"/>
      <c r="AK59" s="30"/>
      <c r="AL59" s="30"/>
      <c r="AM59" s="30"/>
      <c r="AN59" s="30"/>
      <c r="AO59" s="30"/>
      <c r="AP59" s="30">
        <v>4</v>
      </c>
      <c r="AQ59" s="30"/>
      <c r="AR59" s="30">
        <v>1</v>
      </c>
      <c r="AS59" s="30"/>
      <c r="AT59" s="30">
        <v>3</v>
      </c>
      <c r="AU59" s="30"/>
      <c r="AV59" s="30">
        <v>4</v>
      </c>
    </row>
    <row r="60" spans="1:48" s="7" customFormat="1" ht="49.5">
      <c r="A60" s="14" t="s">
        <v>20</v>
      </c>
      <c r="B60" s="15" t="s">
        <v>130</v>
      </c>
      <c r="C60" s="32" t="s">
        <v>73</v>
      </c>
      <c r="D60" s="22">
        <f t="shared" si="18"/>
        <v>50</v>
      </c>
      <c r="E60" s="22">
        <f t="shared" si="19"/>
        <v>10</v>
      </c>
      <c r="F60" s="23">
        <f t="shared" si="20"/>
        <v>0</v>
      </c>
      <c r="G60" s="23">
        <f t="shared" si="20"/>
        <v>10</v>
      </c>
      <c r="H60" s="24"/>
      <c r="I60" s="24">
        <v>10</v>
      </c>
      <c r="J60" s="24"/>
      <c r="K60" s="24"/>
      <c r="L60" s="23">
        <f t="shared" si="21"/>
        <v>0</v>
      </c>
      <c r="M60" s="22">
        <f t="shared" si="21"/>
        <v>40</v>
      </c>
      <c r="N60" s="46"/>
      <c r="O60" s="46"/>
      <c r="P60" s="46"/>
      <c r="Q60" s="46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46"/>
      <c r="AE60" s="46"/>
      <c r="AF60" s="46"/>
      <c r="AG60" s="46"/>
      <c r="AH60" s="30"/>
      <c r="AI60" s="30">
        <v>10</v>
      </c>
      <c r="AJ60" s="30"/>
      <c r="AK60" s="30">
        <v>40</v>
      </c>
      <c r="AL60" s="30"/>
      <c r="AM60" s="30"/>
      <c r="AN60" s="30"/>
      <c r="AO60" s="30"/>
      <c r="AP60" s="30"/>
      <c r="AQ60" s="30">
        <v>2</v>
      </c>
      <c r="AR60" s="30">
        <v>1</v>
      </c>
      <c r="AS60" s="30"/>
      <c r="AT60" s="30"/>
      <c r="AU60" s="30"/>
      <c r="AV60" s="30">
        <v>1</v>
      </c>
    </row>
    <row r="61" spans="1:48" s="7" customFormat="1" ht="35.25">
      <c r="A61" s="65" t="s">
        <v>108</v>
      </c>
      <c r="B61" s="66"/>
      <c r="C61" s="67"/>
      <c r="D61" s="55">
        <f aca="true" t="shared" si="22" ref="D61:AV61">SUM(D8,D14,D27,D53)</f>
        <v>4510</v>
      </c>
      <c r="E61" s="55">
        <f t="shared" si="22"/>
        <v>1477</v>
      </c>
      <c r="F61" s="55">
        <f t="shared" si="22"/>
        <v>370</v>
      </c>
      <c r="G61" s="55">
        <f t="shared" si="22"/>
        <v>837</v>
      </c>
      <c r="H61" s="55">
        <f t="shared" si="22"/>
        <v>440</v>
      </c>
      <c r="I61" s="55">
        <f t="shared" si="22"/>
        <v>87</v>
      </c>
      <c r="J61" s="55">
        <f t="shared" si="22"/>
        <v>70</v>
      </c>
      <c r="K61" s="55">
        <f t="shared" si="22"/>
        <v>240</v>
      </c>
      <c r="L61" s="55">
        <f t="shared" si="22"/>
        <v>270</v>
      </c>
      <c r="M61" s="55">
        <f t="shared" si="22"/>
        <v>3033</v>
      </c>
      <c r="N61" s="47">
        <f t="shared" si="22"/>
        <v>100</v>
      </c>
      <c r="O61" s="47">
        <f t="shared" si="22"/>
        <v>70</v>
      </c>
      <c r="P61" s="47">
        <f t="shared" si="22"/>
        <v>55</v>
      </c>
      <c r="Q61" s="47">
        <f t="shared" si="22"/>
        <v>530</v>
      </c>
      <c r="R61" s="22">
        <f t="shared" si="22"/>
        <v>90</v>
      </c>
      <c r="S61" s="22">
        <f t="shared" si="22"/>
        <v>110</v>
      </c>
      <c r="T61" s="22">
        <f t="shared" si="22"/>
        <v>40</v>
      </c>
      <c r="U61" s="22">
        <f t="shared" si="22"/>
        <v>515</v>
      </c>
      <c r="V61" s="22">
        <f t="shared" si="22"/>
        <v>60</v>
      </c>
      <c r="W61" s="22">
        <f t="shared" si="22"/>
        <v>165</v>
      </c>
      <c r="X61" s="22">
        <f t="shared" si="22"/>
        <v>55</v>
      </c>
      <c r="Y61" s="22">
        <f t="shared" si="22"/>
        <v>470</v>
      </c>
      <c r="Z61" s="22">
        <f t="shared" si="22"/>
        <v>40</v>
      </c>
      <c r="AA61" s="22">
        <f t="shared" si="22"/>
        <v>165</v>
      </c>
      <c r="AB61" s="22">
        <f t="shared" si="22"/>
        <v>30</v>
      </c>
      <c r="AC61" s="22">
        <f t="shared" si="22"/>
        <v>515</v>
      </c>
      <c r="AD61" s="47">
        <f t="shared" si="22"/>
        <v>40</v>
      </c>
      <c r="AE61" s="47">
        <f t="shared" si="22"/>
        <v>177</v>
      </c>
      <c r="AF61" s="47">
        <f t="shared" si="22"/>
        <v>50</v>
      </c>
      <c r="AG61" s="47">
        <f t="shared" si="22"/>
        <v>483</v>
      </c>
      <c r="AH61" s="22">
        <f t="shared" si="22"/>
        <v>40</v>
      </c>
      <c r="AI61" s="22">
        <f t="shared" si="22"/>
        <v>150</v>
      </c>
      <c r="AJ61" s="22">
        <f t="shared" si="22"/>
        <v>40</v>
      </c>
      <c r="AK61" s="22">
        <f t="shared" si="22"/>
        <v>520</v>
      </c>
      <c r="AL61" s="22">
        <f t="shared" si="22"/>
        <v>30</v>
      </c>
      <c r="AM61" s="22">
        <f t="shared" si="22"/>
        <v>30</v>
      </c>
      <c r="AN61" s="22">
        <f t="shared" si="22"/>
        <v>30</v>
      </c>
      <c r="AO61" s="22">
        <f t="shared" si="22"/>
        <v>30</v>
      </c>
      <c r="AP61" s="22">
        <f t="shared" si="22"/>
        <v>30</v>
      </c>
      <c r="AQ61" s="22">
        <f t="shared" si="22"/>
        <v>30</v>
      </c>
      <c r="AR61" s="55">
        <f t="shared" si="22"/>
        <v>58</v>
      </c>
      <c r="AS61" s="55">
        <f t="shared" si="22"/>
        <v>39</v>
      </c>
      <c r="AT61" s="55">
        <f t="shared" si="22"/>
        <v>145</v>
      </c>
      <c r="AU61" s="55">
        <f t="shared" si="22"/>
        <v>23</v>
      </c>
      <c r="AV61" s="55">
        <f t="shared" si="22"/>
        <v>96</v>
      </c>
    </row>
    <row r="62" spans="1:48" s="7" customFormat="1" ht="35.25">
      <c r="A62" s="68"/>
      <c r="B62" s="69"/>
      <c r="C62" s="70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71">
        <f>SUM(N61:Q61)</f>
        <v>755</v>
      </c>
      <c r="O62" s="72"/>
      <c r="P62" s="72"/>
      <c r="Q62" s="73"/>
      <c r="R62" s="74">
        <f>SUM(R61:U61)</f>
        <v>755</v>
      </c>
      <c r="S62" s="75"/>
      <c r="T62" s="75"/>
      <c r="U62" s="76"/>
      <c r="V62" s="74">
        <f>SUM(V61:Y61)</f>
        <v>750</v>
      </c>
      <c r="W62" s="75"/>
      <c r="X62" s="75"/>
      <c r="Y62" s="76"/>
      <c r="Z62" s="74">
        <f>SUM(Z61:AC61)</f>
        <v>750</v>
      </c>
      <c r="AA62" s="75"/>
      <c r="AB62" s="75"/>
      <c r="AC62" s="76"/>
      <c r="AD62" s="71">
        <f>SUM(AD61:AG61)</f>
        <v>750</v>
      </c>
      <c r="AE62" s="72"/>
      <c r="AF62" s="72"/>
      <c r="AG62" s="73"/>
      <c r="AH62" s="74">
        <f>SUM(AH61:AK61)</f>
        <v>750</v>
      </c>
      <c r="AI62" s="75"/>
      <c r="AJ62" s="75"/>
      <c r="AK62" s="76"/>
      <c r="AL62" s="74">
        <f>SUM(AL61:AQ61)</f>
        <v>180</v>
      </c>
      <c r="AM62" s="75"/>
      <c r="AN62" s="75"/>
      <c r="AO62" s="75"/>
      <c r="AP62" s="75"/>
      <c r="AQ62" s="76"/>
      <c r="AR62" s="56"/>
      <c r="AS62" s="56"/>
      <c r="AT62" s="56"/>
      <c r="AU62" s="56"/>
      <c r="AV62" s="56"/>
    </row>
    <row r="63" spans="1:48" s="7" customFormat="1" ht="35.25">
      <c r="A63" s="38"/>
      <c r="B63" s="38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8"/>
      <c r="O63" s="48"/>
      <c r="P63" s="48"/>
      <c r="Q63" s="48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8"/>
      <c r="AE63" s="48"/>
      <c r="AF63" s="48"/>
      <c r="AG63" s="48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7" customFormat="1" ht="35.25">
      <c r="A64" s="38"/>
      <c r="B64" s="38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8"/>
      <c r="O64" s="48"/>
      <c r="P64" s="48"/>
      <c r="Q64" s="48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8"/>
      <c r="AE64" s="48"/>
      <c r="AF64" s="48"/>
      <c r="AG64" s="48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6:35" ht="35.25">
      <c r="F65" s="51"/>
      <c r="H65" s="50"/>
      <c r="O65" s="53"/>
      <c r="S65" s="54"/>
      <c r="W65" s="54"/>
      <c r="AA65" s="54"/>
      <c r="AE65" s="53"/>
      <c r="AI65" s="54"/>
    </row>
    <row r="66" spans="6:9" ht="35.25">
      <c r="F66" s="50"/>
      <c r="I66" s="50"/>
    </row>
    <row r="67" ht="35.25">
      <c r="I67" s="50"/>
    </row>
    <row r="68" ht="35.25">
      <c r="I68" s="50"/>
    </row>
  </sheetData>
  <mergeCells count="62">
    <mergeCell ref="A1:AB1"/>
    <mergeCell ref="G61:G62"/>
    <mergeCell ref="D5:D7"/>
    <mergeCell ref="H5:H7"/>
    <mergeCell ref="I5:I7"/>
    <mergeCell ref="G5:G7"/>
    <mergeCell ref="AR6:AR7"/>
    <mergeCell ref="AS6:AS7"/>
    <mergeCell ref="AT6:AT7"/>
    <mergeCell ref="AU6:AU7"/>
    <mergeCell ref="A4:A7"/>
    <mergeCell ref="C4:C7"/>
    <mergeCell ref="D4:M4"/>
    <mergeCell ref="B4:B7"/>
    <mergeCell ref="L5:L7"/>
    <mergeCell ref="E5:E7"/>
    <mergeCell ref="F5:F7"/>
    <mergeCell ref="M5:M7"/>
    <mergeCell ref="J5:J7"/>
    <mergeCell ref="K5:K7"/>
    <mergeCell ref="N4:AK4"/>
    <mergeCell ref="N6:Q6"/>
    <mergeCell ref="R6:U6"/>
    <mergeCell ref="V6:Y6"/>
    <mergeCell ref="AD5:AK5"/>
    <mergeCell ref="AH6:AK6"/>
    <mergeCell ref="V5:AC5"/>
    <mergeCell ref="AD6:AG6"/>
    <mergeCell ref="N5:U5"/>
    <mergeCell ref="Z6:AC6"/>
    <mergeCell ref="AL4:AV4"/>
    <mergeCell ref="AL5:AQ5"/>
    <mergeCell ref="AR5:AV5"/>
    <mergeCell ref="AL6:AL7"/>
    <mergeCell ref="AM6:AM7"/>
    <mergeCell ref="AN6:AN7"/>
    <mergeCell ref="AQ6:AQ7"/>
    <mergeCell ref="AP6:AP7"/>
    <mergeCell ref="AO6:AO7"/>
    <mergeCell ref="AV6:AV7"/>
    <mergeCell ref="A61:C62"/>
    <mergeCell ref="D61:D62"/>
    <mergeCell ref="E61:E62"/>
    <mergeCell ref="F61:F62"/>
    <mergeCell ref="H61:H62"/>
    <mergeCell ref="I61:I62"/>
    <mergeCell ref="J61:J62"/>
    <mergeCell ref="K61:K62"/>
    <mergeCell ref="L61:L62"/>
    <mergeCell ref="M61:M62"/>
    <mergeCell ref="N62:Q62"/>
    <mergeCell ref="R62:U62"/>
    <mergeCell ref="V62:Y62"/>
    <mergeCell ref="Z62:AC62"/>
    <mergeCell ref="AD62:AG62"/>
    <mergeCell ref="AH62:AK62"/>
    <mergeCell ref="AU61:AU62"/>
    <mergeCell ref="AV61:AV62"/>
    <mergeCell ref="AL62:AQ62"/>
    <mergeCell ref="AR61:AR62"/>
    <mergeCell ref="AS61:AS62"/>
    <mergeCell ref="AT61:AT62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2013-12-06T11:41:20Z</cp:lastPrinted>
  <dcterms:created xsi:type="dcterms:W3CDTF">2000-08-09T08:42:37Z</dcterms:created>
  <dcterms:modified xsi:type="dcterms:W3CDTF">2014-01-12T14:37:54Z</dcterms:modified>
  <cp:category/>
  <cp:version/>
  <cp:contentType/>
  <cp:contentStatus/>
</cp:coreProperties>
</file>