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<sst xmlns="http://schemas.openxmlformats.org/spreadsheetml/2006/main" count="395" uniqueCount="128">
  <si>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</si>
  <si>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</si>
  <si>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</si>
  <si>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</si>
  <si>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</si>
  <si>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</si>
  <si>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</si>
  <si>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</si>
  <si>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</si>
  <si>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</si>
  <si>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</si>
  <si>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</si>
  <si>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</si>
  <si>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</si>
  <si>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</si>
  <si>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</si>
  <si>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</si>
  <si>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</si>
  <si>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</si>
  <si>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</si>
  <si>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</si>
  <si>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</si>
  <si>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</si>
  <si>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</si>
  <si>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</si>
  <si>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</si>
  <si>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</si>
  <si>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</si>
  <si>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</si>
  <si>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</si>
  <si>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</si>
  <si>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</si>
  <si>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</si>
  <si>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</si>
  <si>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</si>
  <si>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</si>
  <si>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</si>
  <si>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</si>
  <si>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</si>
  <si>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</si>
  <si>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</si>
  <si>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</si>
  <si>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</si>
  <si>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</si>
  <si>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</si>
  <si>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</si>
  <si>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</si>
  <si>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</si>
  <si>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</si>
  <si>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</si>
  <si>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</si>
  <si>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</si>
  <si>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</si>
  <si>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</si>
  <si>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</si>
  <si>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</si>
  <si>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</si>
  <si>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</si>
  <si>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</si>
  <si>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</si>
  <si>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</si>
  <si>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</si>
  <si>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</si>
  <si>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</si>
  <si>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</si>
  <si>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16.</t>
  </si>
  <si>
    <t>Język obcy*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</si>
  <si>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</si>
  <si>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</si>
  <si>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</si>
  <si>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</si>
  <si>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</si>
  <si>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</si>
  <si>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</si>
  <si>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Socjologia/Filozofia*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</si>
  <si>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</si>
  <si>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</si>
  <si>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</si>
  <si>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</si>
  <si>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</si>
  <si>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</si>
  <si>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</si>
  <si>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</si>
  <si>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Podstawy marketingu</t>
  </si>
  <si>
    <t>Podstawy zarządzania</t>
  </si>
  <si>
    <t>Polityka społeczna</t>
  </si>
  <si>
    <t>Prawo w tym ochrona własności intelektualnej</t>
  </si>
  <si>
    <t>Statystyka opisowa</t>
  </si>
  <si>
    <t>Analiza finansowa</t>
  </si>
  <si>
    <t>Informatyka w zarządzaniu</t>
  </si>
  <si>
    <t>Międzynarodowe Stosunki Gospodarcze</t>
  </si>
  <si>
    <t>Zo/3</t>
  </si>
  <si>
    <t>Metody badań rynkowych</t>
  </si>
  <si>
    <t>Metody planowania strategicznego</t>
  </si>
  <si>
    <t>Nauki o organizacji</t>
  </si>
  <si>
    <t>Podstawy logistyki</t>
  </si>
  <si>
    <t>Zachowania organizacyjne</t>
  </si>
  <si>
    <t>Zarządzanie jakością</t>
  </si>
  <si>
    <t>Zarządzanie operatywne</t>
  </si>
  <si>
    <t>Zarządzanie projektami</t>
  </si>
  <si>
    <t>Zo/C/6</t>
  </si>
  <si>
    <t>Zarządzanie Zasobami Ludzkimi</t>
  </si>
  <si>
    <t>Zo/6</t>
  </si>
  <si>
    <t>Zo/4,5,6</t>
  </si>
  <si>
    <t>Zo/2,4</t>
  </si>
  <si>
    <t>E/4</t>
  </si>
  <si>
    <t>E/6</t>
  </si>
  <si>
    <t>Praktyki zawodowe*</t>
  </si>
  <si>
    <t>Seminarium dyplomowe*</t>
  </si>
  <si>
    <t>Trade Marketing and Service (Marketing handlu i usług)</t>
  </si>
  <si>
    <t>Rachunkowość finansowa</t>
  </si>
  <si>
    <t>Accounting Concepts and Methods (Koncepcje i metody rachunkowości)</t>
  </si>
  <si>
    <t>Company Image Creating (Kreowanie wizerunku firmy)</t>
  </si>
  <si>
    <t>Zo/C/3</t>
  </si>
  <si>
    <t>MODUŁ KSZTAŁCENIA SPECJALNOŚCIOWEGO (BM)*</t>
  </si>
  <si>
    <t>Suma dla specjalności BM</t>
  </si>
  <si>
    <t>European Social Policy (Europejska polityka społeczna)</t>
  </si>
  <si>
    <t>Business Statistics (Statystyka w biznesie)</t>
  </si>
  <si>
    <t>European Integration (Integracja europejska)</t>
  </si>
  <si>
    <t>Human Resource Management (Zarządzanie zasobami ludzkimi)</t>
  </si>
  <si>
    <t>Logistics Management (Zarządzanie logistyką)</t>
  </si>
  <si>
    <t>Public Relations (Public relations)</t>
  </si>
  <si>
    <t>Real Estate (Rynek nieruchomości)</t>
  </si>
  <si>
    <t>Interpersonal Communication (Komunikacja interpersonalna)</t>
  </si>
  <si>
    <t>Cross-Cultural Management (Zarządzanie międzykulturowe)</t>
  </si>
  <si>
    <t>Controversies in Contemporary Advertising (Kontrowersje we współczesnej reklamie)</t>
  </si>
  <si>
    <r>
      <t xml:space="preserve">Zarządzanie - studia stacjonarne I stopnia / Business Management / </t>
    </r>
    <r>
      <rPr>
        <b/>
        <sz val="28"/>
        <rFont val="Verdana"/>
        <family val="2"/>
      </rPr>
      <t>cykl kształcenia 2014-2017</t>
    </r>
  </si>
  <si>
    <r>
      <t xml:space="preserve">Zarządzanie - studia niestacjonarne I stopnia / Business Management / </t>
    </r>
    <r>
      <rPr>
        <b/>
        <sz val="28"/>
        <rFont val="Verdana"/>
        <family val="2"/>
      </rPr>
      <t>cykl kształcenia 2014-2017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</si>
</sst>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b/>
      <sz val="2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6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6" borderId="10" xfId="0" applyNumberFormat="1" applyFont="1" applyFill="1" applyBorder="1" applyAlignment="1">
      <alignment horizontal="center" vertical="center"/>
    </xf>
    <xf numFmtId="3" fontId="11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3" fontId="34" fillId="18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3" fontId="11" fillId="18" borderId="17" xfId="0" applyNumberFormat="1" applyFont="1" applyFill="1" applyBorder="1" applyAlignment="1">
      <alignment horizontal="center" vertical="center"/>
    </xf>
    <xf numFmtId="3" fontId="11" fillId="18" borderId="18" xfId="0" applyNumberFormat="1" applyFont="1" applyFill="1" applyBorder="1" applyAlignment="1">
      <alignment horizontal="center" vertical="center"/>
    </xf>
    <xf numFmtId="3" fontId="11" fillId="18" borderId="19" xfId="0" applyNumberFormat="1" applyFont="1" applyFill="1" applyBorder="1" applyAlignment="1">
      <alignment horizontal="center" vertical="center"/>
    </xf>
    <xf numFmtId="3" fontId="11" fillId="18" borderId="20" xfId="0" applyNumberFormat="1" applyFont="1" applyFill="1" applyBorder="1" applyAlignment="1">
      <alignment horizontal="center" vertical="center"/>
    </xf>
    <xf numFmtId="3" fontId="11" fillId="18" borderId="21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textRotation="90"/>
    </xf>
    <xf numFmtId="0" fontId="11" fillId="6" borderId="10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41.125" style="2" customWidth="1"/>
    <col min="3" max="3" width="22.125" style="19" customWidth="1"/>
    <col min="4" max="4" width="17.8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13" width="15.37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1.875" style="12" customWidth="1"/>
    <col min="47" max="47" width="9.75390625" style="12" customWidth="1"/>
    <col min="48" max="48" width="9.75390625" style="11" customWidth="1"/>
    <col min="49" max="50" width="8.875" style="11" customWidth="1"/>
    <col min="51" max="51" width="13.75390625" style="11" bestFit="1" customWidth="1"/>
    <col min="52" max="16384" width="8.875" style="11" customWidth="1"/>
  </cols>
  <sheetData>
    <row r="1" spans="1:47" s="6" customFormat="1" ht="51.75" customHeight="1">
      <c r="A1" s="40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52" t="s">
        <v>11</v>
      </c>
      <c r="B4" s="52" t="s">
        <v>12</v>
      </c>
      <c r="C4" s="54" t="s">
        <v>39</v>
      </c>
      <c r="D4" s="52" t="s">
        <v>45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46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 t="s">
        <v>55</v>
      </c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48" s="7" customFormat="1" ht="53.25" customHeight="1">
      <c r="A5" s="52"/>
      <c r="B5" s="52"/>
      <c r="C5" s="54"/>
      <c r="D5" s="54" t="s">
        <v>58</v>
      </c>
      <c r="E5" s="54" t="s">
        <v>59</v>
      </c>
      <c r="F5" s="53" t="s">
        <v>53</v>
      </c>
      <c r="G5" s="54" t="s">
        <v>61</v>
      </c>
      <c r="H5" s="56" t="s">
        <v>40</v>
      </c>
      <c r="I5" s="56" t="s">
        <v>41</v>
      </c>
      <c r="J5" s="56" t="s">
        <v>63</v>
      </c>
      <c r="K5" s="56" t="s">
        <v>42</v>
      </c>
      <c r="L5" s="54" t="s">
        <v>62</v>
      </c>
      <c r="M5" s="54" t="s">
        <v>60</v>
      </c>
      <c r="N5" s="52" t="s">
        <v>3</v>
      </c>
      <c r="O5" s="52"/>
      <c r="P5" s="52"/>
      <c r="Q5" s="52"/>
      <c r="R5" s="52"/>
      <c r="S5" s="52"/>
      <c r="T5" s="52"/>
      <c r="U5" s="52"/>
      <c r="V5" s="52" t="s">
        <v>44</v>
      </c>
      <c r="W5" s="52"/>
      <c r="X5" s="52"/>
      <c r="Y5" s="52"/>
      <c r="Z5" s="52"/>
      <c r="AA5" s="52"/>
      <c r="AB5" s="52"/>
      <c r="AC5" s="52"/>
      <c r="AD5" s="52" t="s">
        <v>4</v>
      </c>
      <c r="AE5" s="52"/>
      <c r="AF5" s="52"/>
      <c r="AG5" s="52"/>
      <c r="AH5" s="52"/>
      <c r="AI5" s="52"/>
      <c r="AJ5" s="52"/>
      <c r="AK5" s="52"/>
      <c r="AL5" s="52" t="s">
        <v>56</v>
      </c>
      <c r="AM5" s="52"/>
      <c r="AN5" s="52"/>
      <c r="AO5" s="52"/>
      <c r="AP5" s="52"/>
      <c r="AQ5" s="52"/>
      <c r="AR5" s="52" t="s">
        <v>57</v>
      </c>
      <c r="AS5" s="52"/>
      <c r="AT5" s="52"/>
      <c r="AU5" s="52"/>
      <c r="AV5" s="52"/>
    </row>
    <row r="6" spans="1:48" s="7" customFormat="1" ht="52.5" customHeight="1">
      <c r="A6" s="52"/>
      <c r="B6" s="55"/>
      <c r="C6" s="54"/>
      <c r="D6" s="54"/>
      <c r="E6" s="54"/>
      <c r="F6" s="53"/>
      <c r="G6" s="54"/>
      <c r="H6" s="56"/>
      <c r="I6" s="56"/>
      <c r="J6" s="56"/>
      <c r="K6" s="56"/>
      <c r="L6" s="54"/>
      <c r="M6" s="54"/>
      <c r="N6" s="52" t="s">
        <v>14</v>
      </c>
      <c r="O6" s="52"/>
      <c r="P6" s="52"/>
      <c r="Q6" s="52"/>
      <c r="R6" s="52" t="s">
        <v>15</v>
      </c>
      <c r="S6" s="52"/>
      <c r="T6" s="52"/>
      <c r="U6" s="52"/>
      <c r="V6" s="52" t="s">
        <v>16</v>
      </c>
      <c r="W6" s="52"/>
      <c r="X6" s="52"/>
      <c r="Y6" s="52"/>
      <c r="Z6" s="52" t="s">
        <v>17</v>
      </c>
      <c r="AA6" s="52"/>
      <c r="AB6" s="52"/>
      <c r="AC6" s="52"/>
      <c r="AD6" s="52" t="s">
        <v>31</v>
      </c>
      <c r="AE6" s="52"/>
      <c r="AF6" s="52"/>
      <c r="AG6" s="52"/>
      <c r="AH6" s="52" t="s">
        <v>32</v>
      </c>
      <c r="AI6" s="52"/>
      <c r="AJ6" s="52"/>
      <c r="AK6" s="52"/>
      <c r="AL6" s="52" t="s">
        <v>0</v>
      </c>
      <c r="AM6" s="52" t="s">
        <v>1</v>
      </c>
      <c r="AN6" s="52" t="s">
        <v>2</v>
      </c>
      <c r="AO6" s="52" t="s">
        <v>33</v>
      </c>
      <c r="AP6" s="52" t="s">
        <v>34</v>
      </c>
      <c r="AQ6" s="52" t="s">
        <v>35</v>
      </c>
      <c r="AR6" s="53" t="s">
        <v>50</v>
      </c>
      <c r="AS6" s="53" t="s">
        <v>51</v>
      </c>
      <c r="AT6" s="53" t="s">
        <v>47</v>
      </c>
      <c r="AU6" s="53" t="s">
        <v>49</v>
      </c>
      <c r="AV6" s="53" t="s">
        <v>52</v>
      </c>
    </row>
    <row r="7" spans="1:48" s="7" customFormat="1" ht="195.75" customHeight="1">
      <c r="A7" s="52"/>
      <c r="B7" s="55"/>
      <c r="C7" s="54"/>
      <c r="D7" s="54"/>
      <c r="E7" s="54"/>
      <c r="F7" s="53"/>
      <c r="G7" s="54"/>
      <c r="H7" s="56"/>
      <c r="I7" s="56"/>
      <c r="J7" s="56"/>
      <c r="K7" s="56"/>
      <c r="L7" s="54"/>
      <c r="M7" s="54"/>
      <c r="N7" s="13" t="s">
        <v>29</v>
      </c>
      <c r="O7" s="28" t="s">
        <v>30</v>
      </c>
      <c r="P7" s="28" t="s">
        <v>54</v>
      </c>
      <c r="Q7" s="28" t="s">
        <v>48</v>
      </c>
      <c r="R7" s="13" t="s">
        <v>29</v>
      </c>
      <c r="S7" s="28" t="s">
        <v>30</v>
      </c>
      <c r="T7" s="28" t="s">
        <v>54</v>
      </c>
      <c r="U7" s="28" t="s">
        <v>48</v>
      </c>
      <c r="V7" s="13" t="s">
        <v>29</v>
      </c>
      <c r="W7" s="28" t="s">
        <v>30</v>
      </c>
      <c r="X7" s="28" t="s">
        <v>54</v>
      </c>
      <c r="Y7" s="28" t="s">
        <v>48</v>
      </c>
      <c r="Z7" s="13" t="s">
        <v>29</v>
      </c>
      <c r="AA7" s="28" t="s">
        <v>30</v>
      </c>
      <c r="AB7" s="28" t="s">
        <v>54</v>
      </c>
      <c r="AC7" s="28" t="s">
        <v>48</v>
      </c>
      <c r="AD7" s="13" t="s">
        <v>29</v>
      </c>
      <c r="AE7" s="28" t="s">
        <v>30</v>
      </c>
      <c r="AF7" s="28" t="s">
        <v>54</v>
      </c>
      <c r="AG7" s="28" t="s">
        <v>48</v>
      </c>
      <c r="AH7" s="13" t="s">
        <v>29</v>
      </c>
      <c r="AI7" s="28" t="s">
        <v>30</v>
      </c>
      <c r="AJ7" s="28" t="s">
        <v>54</v>
      </c>
      <c r="AK7" s="28" t="s">
        <v>48</v>
      </c>
      <c r="AL7" s="52"/>
      <c r="AM7" s="52"/>
      <c r="AN7" s="52"/>
      <c r="AO7" s="52"/>
      <c r="AP7" s="52"/>
      <c r="AQ7" s="52"/>
      <c r="AR7" s="53"/>
      <c r="AS7" s="53"/>
      <c r="AT7" s="53"/>
      <c r="AU7" s="53"/>
      <c r="AV7" s="53"/>
    </row>
    <row r="8" spans="1:48" s="8" customFormat="1" ht="45.75">
      <c r="A8" s="13" t="s">
        <v>13</v>
      </c>
      <c r="B8" s="16" t="s">
        <v>36</v>
      </c>
      <c r="C8" s="13"/>
      <c r="D8" s="22">
        <f>SUM(D9:D13)</f>
        <v>635</v>
      </c>
      <c r="E8" s="22">
        <f>SUM(E9:E13)</f>
        <v>460</v>
      </c>
      <c r="F8" s="27">
        <f aca="true" t="shared" si="0" ref="F8:AI8">SUM(F9:F13)</f>
        <v>30</v>
      </c>
      <c r="G8" s="27">
        <f>SUM(G9:G13)</f>
        <v>360</v>
      </c>
      <c r="H8" s="27">
        <f t="shared" si="0"/>
        <v>330</v>
      </c>
      <c r="I8" s="27">
        <f t="shared" si="0"/>
        <v>30</v>
      </c>
      <c r="J8" s="27">
        <f t="shared" si="0"/>
        <v>0</v>
      </c>
      <c r="K8" s="27">
        <f>SUM(K9:K13)</f>
        <v>0</v>
      </c>
      <c r="L8" s="27">
        <f t="shared" si="0"/>
        <v>70</v>
      </c>
      <c r="M8" s="22">
        <f>SUM(M9:M13)</f>
        <v>175</v>
      </c>
      <c r="N8" s="27">
        <f t="shared" si="0"/>
        <v>0</v>
      </c>
      <c r="O8" s="27">
        <f t="shared" si="0"/>
        <v>105</v>
      </c>
      <c r="P8" s="27">
        <f>SUM(P9:P13)</f>
        <v>30</v>
      </c>
      <c r="Q8" s="27">
        <f t="shared" si="0"/>
        <v>45</v>
      </c>
      <c r="R8" s="27">
        <f t="shared" si="0"/>
        <v>0</v>
      </c>
      <c r="S8" s="27">
        <f t="shared" si="0"/>
        <v>90</v>
      </c>
      <c r="T8" s="27">
        <f t="shared" si="0"/>
        <v>10</v>
      </c>
      <c r="U8" s="27">
        <f t="shared" si="0"/>
        <v>30</v>
      </c>
      <c r="V8" s="27">
        <f t="shared" si="0"/>
        <v>0</v>
      </c>
      <c r="W8" s="27">
        <f t="shared" si="0"/>
        <v>60</v>
      </c>
      <c r="X8" s="27">
        <f t="shared" si="0"/>
        <v>10</v>
      </c>
      <c r="Y8" s="27">
        <f t="shared" si="0"/>
        <v>5</v>
      </c>
      <c r="Z8" s="27">
        <f t="shared" si="0"/>
        <v>30</v>
      </c>
      <c r="AA8" s="27">
        <f t="shared" si="0"/>
        <v>60</v>
      </c>
      <c r="AB8" s="27">
        <f t="shared" si="0"/>
        <v>10</v>
      </c>
      <c r="AC8" s="27">
        <f t="shared" si="0"/>
        <v>25</v>
      </c>
      <c r="AD8" s="27">
        <f t="shared" si="0"/>
        <v>0</v>
      </c>
      <c r="AE8" s="27">
        <f t="shared" si="0"/>
        <v>45</v>
      </c>
      <c r="AF8" s="27">
        <f t="shared" si="0"/>
        <v>10</v>
      </c>
      <c r="AG8" s="27">
        <f t="shared" si="0"/>
        <v>70</v>
      </c>
      <c r="AH8" s="27">
        <f t="shared" si="0"/>
        <v>0</v>
      </c>
      <c r="AI8" s="27">
        <f t="shared" si="0"/>
        <v>0</v>
      </c>
      <c r="AJ8" s="27">
        <f aca="true" t="shared" si="1" ref="AJ8:AV8">SUM(AJ9:AJ13)</f>
        <v>0</v>
      </c>
      <c r="AK8" s="27">
        <f t="shared" si="1"/>
        <v>0</v>
      </c>
      <c r="AL8" s="27">
        <f t="shared" si="1"/>
        <v>7</v>
      </c>
      <c r="AM8" s="27">
        <f t="shared" si="1"/>
        <v>5</v>
      </c>
      <c r="AN8" s="27">
        <f t="shared" si="1"/>
        <v>3</v>
      </c>
      <c r="AO8" s="27">
        <f t="shared" si="1"/>
        <v>5</v>
      </c>
      <c r="AP8" s="27">
        <f t="shared" si="1"/>
        <v>5</v>
      </c>
      <c r="AQ8" s="27">
        <f t="shared" si="1"/>
        <v>0</v>
      </c>
      <c r="AR8" s="27">
        <f t="shared" si="1"/>
        <v>18</v>
      </c>
      <c r="AS8" s="27">
        <f t="shared" si="1"/>
        <v>0</v>
      </c>
      <c r="AT8" s="27">
        <f t="shared" si="1"/>
        <v>24</v>
      </c>
      <c r="AU8" s="27">
        <f t="shared" si="1"/>
        <v>25</v>
      </c>
      <c r="AV8" s="27">
        <f t="shared" si="1"/>
        <v>21</v>
      </c>
    </row>
    <row r="9" spans="1:55" s="7" customFormat="1" ht="35.25">
      <c r="A9" s="14" t="s">
        <v>10</v>
      </c>
      <c r="B9" s="15" t="s">
        <v>66</v>
      </c>
      <c r="C9" s="18" t="s">
        <v>67</v>
      </c>
      <c r="D9" s="23">
        <f>SUM(E9,M9)</f>
        <v>425</v>
      </c>
      <c r="E9" s="23">
        <f>SUM(F9:G9,L9)</f>
        <v>320</v>
      </c>
      <c r="F9" s="24">
        <f aca="true" t="shared" si="2" ref="F9:G13">SUM(N9,R9,V9,Z9,AD9,AH9)</f>
        <v>0</v>
      </c>
      <c r="G9" s="24">
        <f t="shared" si="2"/>
        <v>270</v>
      </c>
      <c r="H9" s="25">
        <v>270</v>
      </c>
      <c r="I9" s="25"/>
      <c r="J9" s="25"/>
      <c r="K9" s="25"/>
      <c r="L9" s="24">
        <f aca="true" t="shared" si="3" ref="L9:M13">SUM(P9,T9,X9,AB9,AF9,AJ9)</f>
        <v>50</v>
      </c>
      <c r="M9" s="23">
        <f t="shared" si="3"/>
        <v>105</v>
      </c>
      <c r="N9" s="26"/>
      <c r="O9" s="26">
        <v>60</v>
      </c>
      <c r="P9" s="26">
        <v>10</v>
      </c>
      <c r="Q9" s="26">
        <v>30</v>
      </c>
      <c r="R9" s="26"/>
      <c r="S9" s="26">
        <v>60</v>
      </c>
      <c r="T9" s="26">
        <v>10</v>
      </c>
      <c r="U9" s="26">
        <v>30</v>
      </c>
      <c r="V9" s="26"/>
      <c r="W9" s="26">
        <v>60</v>
      </c>
      <c r="X9" s="26">
        <v>10</v>
      </c>
      <c r="Y9" s="26">
        <v>5</v>
      </c>
      <c r="Z9" s="26"/>
      <c r="AA9" s="26">
        <v>60</v>
      </c>
      <c r="AB9" s="26">
        <v>10</v>
      </c>
      <c r="AC9" s="26">
        <v>5</v>
      </c>
      <c r="AD9" s="26"/>
      <c r="AE9" s="26">
        <v>30</v>
      </c>
      <c r="AF9" s="26">
        <v>10</v>
      </c>
      <c r="AG9" s="26">
        <v>35</v>
      </c>
      <c r="AH9" s="26"/>
      <c r="AI9" s="26"/>
      <c r="AJ9" s="26"/>
      <c r="AK9" s="26"/>
      <c r="AL9" s="26">
        <v>4</v>
      </c>
      <c r="AM9" s="26">
        <v>4</v>
      </c>
      <c r="AN9" s="26">
        <v>3</v>
      </c>
      <c r="AO9" s="26">
        <v>3</v>
      </c>
      <c r="AP9" s="26">
        <v>3</v>
      </c>
      <c r="AQ9" s="26"/>
      <c r="AR9" s="26">
        <v>13</v>
      </c>
      <c r="AS9" s="26"/>
      <c r="AT9" s="26">
        <v>17</v>
      </c>
      <c r="AU9" s="26">
        <v>17</v>
      </c>
      <c r="AV9" s="26">
        <v>17</v>
      </c>
      <c r="AX9" s="29"/>
      <c r="AY9" s="29"/>
      <c r="AZ9" s="29"/>
      <c r="BA9" s="29"/>
      <c r="BC9" s="29"/>
    </row>
    <row r="10" spans="1:55" s="7" customFormat="1" ht="35.25">
      <c r="A10" s="14" t="s">
        <v>9</v>
      </c>
      <c r="B10" s="15" t="s">
        <v>68</v>
      </c>
      <c r="C10" s="18" t="s">
        <v>69</v>
      </c>
      <c r="D10" s="23">
        <f aca="true" t="shared" si="4" ref="D10:D37">SUM(E10,M10)</f>
        <v>60</v>
      </c>
      <c r="E10" s="23">
        <f aca="true" t="shared" si="5" ref="E10:E37">SUM(F10:G10,L10)</f>
        <v>60</v>
      </c>
      <c r="F10" s="24">
        <f t="shared" si="2"/>
        <v>0</v>
      </c>
      <c r="G10" s="24">
        <f t="shared" si="2"/>
        <v>60</v>
      </c>
      <c r="H10" s="25">
        <v>60</v>
      </c>
      <c r="I10" s="25"/>
      <c r="J10" s="25"/>
      <c r="K10" s="25"/>
      <c r="L10" s="24">
        <f t="shared" si="3"/>
        <v>0</v>
      </c>
      <c r="M10" s="23">
        <f t="shared" si="3"/>
        <v>0</v>
      </c>
      <c r="N10" s="26"/>
      <c r="O10" s="26">
        <v>30</v>
      </c>
      <c r="P10" s="26"/>
      <c r="Q10" s="26"/>
      <c r="R10" s="26"/>
      <c r="S10" s="26">
        <v>30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1</v>
      </c>
      <c r="AM10" s="26">
        <v>1</v>
      </c>
      <c r="AN10" s="26"/>
      <c r="AO10" s="26"/>
      <c r="AP10" s="26"/>
      <c r="AQ10" s="26"/>
      <c r="AR10" s="26">
        <v>2</v>
      </c>
      <c r="AS10" s="26"/>
      <c r="AT10" s="26">
        <v>2</v>
      </c>
      <c r="AU10" s="26">
        <v>2</v>
      </c>
      <c r="AV10" s="26">
        <v>2</v>
      </c>
      <c r="AX10" s="29"/>
      <c r="AY10" s="29"/>
      <c r="AZ10" s="29"/>
      <c r="BA10" s="29"/>
      <c r="BC10" s="29"/>
    </row>
    <row r="11" spans="1:55" s="7" customFormat="1" ht="35.25">
      <c r="A11" s="14" t="s">
        <v>8</v>
      </c>
      <c r="B11" s="15" t="s">
        <v>70</v>
      </c>
      <c r="C11" s="18" t="s">
        <v>71</v>
      </c>
      <c r="D11" s="23">
        <f t="shared" si="4"/>
        <v>50</v>
      </c>
      <c r="E11" s="23">
        <f t="shared" si="5"/>
        <v>35</v>
      </c>
      <c r="F11" s="24">
        <f t="shared" si="2"/>
        <v>0</v>
      </c>
      <c r="G11" s="24">
        <f t="shared" si="2"/>
        <v>15</v>
      </c>
      <c r="H11" s="25"/>
      <c r="I11" s="25">
        <v>15</v>
      </c>
      <c r="J11" s="25"/>
      <c r="K11" s="25"/>
      <c r="L11" s="24">
        <f t="shared" si="3"/>
        <v>20</v>
      </c>
      <c r="M11" s="23">
        <f t="shared" si="3"/>
        <v>15</v>
      </c>
      <c r="N11" s="26"/>
      <c r="O11" s="26">
        <v>15</v>
      </c>
      <c r="P11" s="26">
        <v>20</v>
      </c>
      <c r="Q11" s="26">
        <v>15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2</v>
      </c>
      <c r="AM11" s="26"/>
      <c r="AN11" s="26"/>
      <c r="AO11" s="26"/>
      <c r="AP11" s="26"/>
      <c r="AQ11" s="26"/>
      <c r="AR11" s="26">
        <v>1</v>
      </c>
      <c r="AS11" s="26"/>
      <c r="AT11" s="26">
        <v>2</v>
      </c>
      <c r="AU11" s="26">
        <v>2</v>
      </c>
      <c r="AV11" s="26"/>
      <c r="AX11" s="29"/>
      <c r="AY11" s="29"/>
      <c r="AZ11" s="29"/>
      <c r="BA11" s="29"/>
      <c r="BC11" s="29"/>
    </row>
    <row r="12" spans="1:55" s="7" customFormat="1" ht="35.25">
      <c r="A12" s="14" t="s">
        <v>7</v>
      </c>
      <c r="B12" s="15" t="s">
        <v>72</v>
      </c>
      <c r="C12" s="18" t="s">
        <v>73</v>
      </c>
      <c r="D12" s="23">
        <f t="shared" si="4"/>
        <v>50</v>
      </c>
      <c r="E12" s="23">
        <f t="shared" si="5"/>
        <v>15</v>
      </c>
      <c r="F12" s="24">
        <f t="shared" si="2"/>
        <v>0</v>
      </c>
      <c r="G12" s="24">
        <f t="shared" si="2"/>
        <v>15</v>
      </c>
      <c r="H12" s="25"/>
      <c r="I12" s="25">
        <v>15</v>
      </c>
      <c r="J12" s="25"/>
      <c r="K12" s="25"/>
      <c r="L12" s="24">
        <f t="shared" si="3"/>
        <v>0</v>
      </c>
      <c r="M12" s="23">
        <f t="shared" si="3"/>
        <v>35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15</v>
      </c>
      <c r="AF12" s="26"/>
      <c r="AG12" s="26">
        <v>35</v>
      </c>
      <c r="AH12" s="26"/>
      <c r="AI12" s="26"/>
      <c r="AJ12" s="26"/>
      <c r="AK12" s="26"/>
      <c r="AL12" s="26"/>
      <c r="AM12" s="26"/>
      <c r="AN12" s="26"/>
      <c r="AO12" s="26"/>
      <c r="AP12" s="26">
        <v>2</v>
      </c>
      <c r="AQ12" s="26"/>
      <c r="AR12" s="26">
        <v>1</v>
      </c>
      <c r="AS12" s="26"/>
      <c r="AT12" s="26">
        <v>2</v>
      </c>
      <c r="AU12" s="26">
        <v>2</v>
      </c>
      <c r="AV12" s="26"/>
      <c r="AX12" s="29"/>
      <c r="AY12" s="29"/>
      <c r="AZ12" s="29"/>
      <c r="BA12" s="29"/>
      <c r="BC12" s="29"/>
    </row>
    <row r="13" spans="1:55" s="7" customFormat="1" ht="35.25">
      <c r="A13" s="14" t="s">
        <v>6</v>
      </c>
      <c r="B13" s="15" t="s">
        <v>74</v>
      </c>
      <c r="C13" s="18" t="s">
        <v>75</v>
      </c>
      <c r="D13" s="23">
        <f t="shared" si="4"/>
        <v>50</v>
      </c>
      <c r="E13" s="23">
        <f t="shared" si="5"/>
        <v>30</v>
      </c>
      <c r="F13" s="24">
        <f t="shared" si="2"/>
        <v>30</v>
      </c>
      <c r="G13" s="24">
        <f t="shared" si="2"/>
        <v>0</v>
      </c>
      <c r="H13" s="25"/>
      <c r="I13" s="25"/>
      <c r="J13" s="25"/>
      <c r="K13" s="25"/>
      <c r="L13" s="24">
        <f t="shared" si="3"/>
        <v>0</v>
      </c>
      <c r="M13" s="23">
        <f t="shared" si="3"/>
        <v>20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v>30</v>
      </c>
      <c r="AA13" s="26"/>
      <c r="AB13" s="26"/>
      <c r="AC13" s="26">
        <v>20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>
        <v>2</v>
      </c>
      <c r="AP13" s="26"/>
      <c r="AQ13" s="26"/>
      <c r="AR13" s="26">
        <v>1</v>
      </c>
      <c r="AS13" s="26"/>
      <c r="AT13" s="26">
        <v>1</v>
      </c>
      <c r="AU13" s="26">
        <v>2</v>
      </c>
      <c r="AV13" s="26">
        <v>2</v>
      </c>
      <c r="AX13" s="29"/>
      <c r="AY13" s="29"/>
      <c r="AZ13" s="29"/>
      <c r="BA13" s="29"/>
      <c r="BC13" s="29"/>
    </row>
    <row r="14" spans="1:55" s="8" customFormat="1" ht="45.75">
      <c r="A14" s="13" t="s">
        <v>18</v>
      </c>
      <c r="B14" s="16" t="s">
        <v>37</v>
      </c>
      <c r="C14" s="13"/>
      <c r="D14" s="22">
        <f>SUM(D15:D23)</f>
        <v>1000</v>
      </c>
      <c r="E14" s="22">
        <f aca="true" t="shared" si="6" ref="E14:AI14">SUM(E15:E23)</f>
        <v>505</v>
      </c>
      <c r="F14" s="27">
        <f t="shared" si="6"/>
        <v>180</v>
      </c>
      <c r="G14" s="27">
        <f t="shared" si="6"/>
        <v>225</v>
      </c>
      <c r="H14" s="27">
        <f t="shared" si="6"/>
        <v>210</v>
      </c>
      <c r="I14" s="27">
        <f t="shared" si="6"/>
        <v>15</v>
      </c>
      <c r="J14" s="27">
        <f t="shared" si="6"/>
        <v>0</v>
      </c>
      <c r="K14" s="27">
        <f t="shared" si="6"/>
        <v>0</v>
      </c>
      <c r="L14" s="27">
        <f t="shared" si="6"/>
        <v>100</v>
      </c>
      <c r="M14" s="22">
        <f t="shared" si="6"/>
        <v>495</v>
      </c>
      <c r="N14" s="27">
        <f t="shared" si="6"/>
        <v>90</v>
      </c>
      <c r="O14" s="27">
        <f t="shared" si="6"/>
        <v>120</v>
      </c>
      <c r="P14" s="27">
        <f t="shared" si="6"/>
        <v>55</v>
      </c>
      <c r="Q14" s="27">
        <f t="shared" si="6"/>
        <v>310</v>
      </c>
      <c r="R14" s="27">
        <f t="shared" si="6"/>
        <v>45</v>
      </c>
      <c r="S14" s="27">
        <f t="shared" si="6"/>
        <v>75</v>
      </c>
      <c r="T14" s="27">
        <f t="shared" si="6"/>
        <v>35</v>
      </c>
      <c r="U14" s="27">
        <f t="shared" si="6"/>
        <v>120</v>
      </c>
      <c r="V14" s="27">
        <f t="shared" si="6"/>
        <v>30</v>
      </c>
      <c r="W14" s="27">
        <f t="shared" si="6"/>
        <v>30</v>
      </c>
      <c r="X14" s="27">
        <f t="shared" si="6"/>
        <v>10</v>
      </c>
      <c r="Y14" s="27">
        <f t="shared" si="6"/>
        <v>55</v>
      </c>
      <c r="Z14" s="27">
        <f t="shared" si="6"/>
        <v>15</v>
      </c>
      <c r="AA14" s="27">
        <f t="shared" si="6"/>
        <v>0</v>
      </c>
      <c r="AB14" s="27">
        <f t="shared" si="6"/>
        <v>0</v>
      </c>
      <c r="AC14" s="27">
        <f t="shared" si="6"/>
        <v>10</v>
      </c>
      <c r="AD14" s="27">
        <f t="shared" si="6"/>
        <v>0</v>
      </c>
      <c r="AE14" s="27">
        <f t="shared" si="6"/>
        <v>0</v>
      </c>
      <c r="AF14" s="27">
        <f t="shared" si="6"/>
        <v>0</v>
      </c>
      <c r="AG14" s="27">
        <f t="shared" si="6"/>
        <v>0</v>
      </c>
      <c r="AH14" s="27">
        <f t="shared" si="6"/>
        <v>0</v>
      </c>
      <c r="AI14" s="27">
        <f t="shared" si="6"/>
        <v>0</v>
      </c>
      <c r="AJ14" s="27">
        <f aca="true" t="shared" si="7" ref="AJ14:AV14">SUM(AJ15:AJ23)</f>
        <v>0</v>
      </c>
      <c r="AK14" s="27">
        <f t="shared" si="7"/>
        <v>0</v>
      </c>
      <c r="AL14" s="27">
        <f t="shared" si="7"/>
        <v>23</v>
      </c>
      <c r="AM14" s="27">
        <f t="shared" si="7"/>
        <v>11</v>
      </c>
      <c r="AN14" s="27">
        <f t="shared" si="7"/>
        <v>5</v>
      </c>
      <c r="AO14" s="27">
        <f t="shared" si="7"/>
        <v>1</v>
      </c>
      <c r="AP14" s="27">
        <f t="shared" si="7"/>
        <v>0</v>
      </c>
      <c r="AQ14" s="27">
        <f t="shared" si="7"/>
        <v>0</v>
      </c>
      <c r="AR14" s="27">
        <f>SUM(AR15:AR23)</f>
        <v>21</v>
      </c>
      <c r="AS14" s="27">
        <f t="shared" si="7"/>
        <v>40</v>
      </c>
      <c r="AT14" s="27">
        <f t="shared" si="7"/>
        <v>31</v>
      </c>
      <c r="AU14" s="27">
        <f t="shared" si="7"/>
        <v>0</v>
      </c>
      <c r="AV14" s="27">
        <f t="shared" si="7"/>
        <v>0</v>
      </c>
      <c r="AX14" s="29"/>
      <c r="AY14" s="29"/>
      <c r="AZ14" s="29"/>
      <c r="BA14" s="29"/>
      <c r="BC14" s="29"/>
    </row>
    <row r="15" spans="1:55" s="7" customFormat="1" ht="35.25">
      <c r="A15" s="14" t="s">
        <v>10</v>
      </c>
      <c r="B15" s="15" t="s">
        <v>76</v>
      </c>
      <c r="C15" s="18" t="s">
        <v>77</v>
      </c>
      <c r="D15" s="23">
        <f t="shared" si="4"/>
        <v>125</v>
      </c>
      <c r="E15" s="23">
        <f t="shared" si="5"/>
        <v>70</v>
      </c>
      <c r="F15" s="24">
        <f>SUM(N15,R15,V15,Z15,AD15,AH15)</f>
        <v>30</v>
      </c>
      <c r="G15" s="24">
        <f>SUM(O15,S15,W15,AA15,AE15,AI15)</f>
        <v>30</v>
      </c>
      <c r="H15" s="25">
        <v>30</v>
      </c>
      <c r="I15" s="25"/>
      <c r="J15" s="25"/>
      <c r="K15" s="25"/>
      <c r="L15" s="24">
        <f>SUM(P15,T15,X15,AB15,AF15,AJ15)</f>
        <v>10</v>
      </c>
      <c r="M15" s="23">
        <f>SUM(Q15,U15,Y15,AC15,AG15,AK15)</f>
        <v>55</v>
      </c>
      <c r="N15" s="26"/>
      <c r="O15" s="26"/>
      <c r="P15" s="26"/>
      <c r="Q15" s="26"/>
      <c r="R15" s="26"/>
      <c r="S15" s="26"/>
      <c r="T15" s="26"/>
      <c r="U15" s="26"/>
      <c r="V15" s="26">
        <v>30</v>
      </c>
      <c r="W15" s="26">
        <v>30</v>
      </c>
      <c r="X15" s="26">
        <v>10</v>
      </c>
      <c r="Y15" s="26">
        <v>55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>
        <v>5</v>
      </c>
      <c r="AO15" s="26"/>
      <c r="AP15" s="26"/>
      <c r="AQ15" s="26"/>
      <c r="AR15" s="26">
        <v>3</v>
      </c>
      <c r="AS15" s="26">
        <v>5</v>
      </c>
      <c r="AT15" s="26">
        <v>4</v>
      </c>
      <c r="AU15" s="26"/>
      <c r="AV15" s="26"/>
      <c r="AX15" s="29"/>
      <c r="AY15" s="29"/>
      <c r="AZ15" s="29"/>
      <c r="BA15" s="29"/>
      <c r="BC15" s="29"/>
    </row>
    <row r="16" spans="1:55" s="7" customFormat="1" ht="35.25">
      <c r="A16" s="14" t="s">
        <v>9</v>
      </c>
      <c r="B16" s="15" t="s">
        <v>78</v>
      </c>
      <c r="C16" s="18" t="s">
        <v>79</v>
      </c>
      <c r="D16" s="23">
        <f t="shared" si="4"/>
        <v>125</v>
      </c>
      <c r="E16" s="23">
        <f t="shared" si="5"/>
        <v>55</v>
      </c>
      <c r="F16" s="24">
        <f aca="true" t="shared" si="8" ref="F16:F23">SUM(N16,R16,V16,Z16,AD16,AH16)</f>
        <v>15</v>
      </c>
      <c r="G16" s="24">
        <f aca="true" t="shared" si="9" ref="G16:G23">SUM(O16,S16,W16,AA16,AE16,AI16)</f>
        <v>30</v>
      </c>
      <c r="H16" s="25">
        <v>30</v>
      </c>
      <c r="I16" s="25"/>
      <c r="J16" s="25"/>
      <c r="K16" s="25"/>
      <c r="L16" s="24">
        <f aca="true" t="shared" si="10" ref="L16:L23">SUM(P16,T16,X16,AB16,AF16,AJ16)</f>
        <v>10</v>
      </c>
      <c r="M16" s="23">
        <f aca="true" t="shared" si="11" ref="M16:M23">SUM(Q16,U16,Y16,AC16,AG16,AK16)</f>
        <v>70</v>
      </c>
      <c r="N16" s="26">
        <v>15</v>
      </c>
      <c r="O16" s="26">
        <v>30</v>
      </c>
      <c r="P16" s="26">
        <v>10</v>
      </c>
      <c r="Q16" s="26">
        <v>70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>
        <v>5</v>
      </c>
      <c r="AM16" s="26"/>
      <c r="AN16" s="26"/>
      <c r="AO16" s="26"/>
      <c r="AP16" s="26"/>
      <c r="AQ16" s="26"/>
      <c r="AR16" s="26">
        <v>2</v>
      </c>
      <c r="AS16" s="26">
        <v>5</v>
      </c>
      <c r="AT16" s="26">
        <v>4</v>
      </c>
      <c r="AU16" s="26"/>
      <c r="AV16" s="26"/>
      <c r="AX16" s="29"/>
      <c r="AY16" s="29"/>
      <c r="AZ16" s="29"/>
      <c r="BA16" s="29"/>
      <c r="BC16" s="29"/>
    </row>
    <row r="17" spans="1:55" s="7" customFormat="1" ht="35.25">
      <c r="A17" s="14" t="s">
        <v>8</v>
      </c>
      <c r="B17" s="15" t="s">
        <v>80</v>
      </c>
      <c r="C17" s="18" t="s">
        <v>81</v>
      </c>
      <c r="D17" s="23">
        <f t="shared" si="4"/>
        <v>100</v>
      </c>
      <c r="E17" s="23">
        <f t="shared" si="5"/>
        <v>55</v>
      </c>
      <c r="F17" s="24">
        <f t="shared" si="8"/>
        <v>15</v>
      </c>
      <c r="G17" s="24">
        <f t="shared" si="9"/>
        <v>30</v>
      </c>
      <c r="H17" s="25">
        <v>30</v>
      </c>
      <c r="I17" s="25"/>
      <c r="J17" s="25"/>
      <c r="K17" s="25"/>
      <c r="L17" s="24">
        <f t="shared" si="10"/>
        <v>10</v>
      </c>
      <c r="M17" s="23">
        <f t="shared" si="11"/>
        <v>45</v>
      </c>
      <c r="N17" s="26"/>
      <c r="O17" s="26"/>
      <c r="P17" s="26"/>
      <c r="Q17" s="26"/>
      <c r="R17" s="26">
        <v>15</v>
      </c>
      <c r="S17" s="26">
        <v>30</v>
      </c>
      <c r="T17" s="26">
        <v>10</v>
      </c>
      <c r="U17" s="26">
        <v>45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>
        <v>4</v>
      </c>
      <c r="AN17" s="26"/>
      <c r="AO17" s="26"/>
      <c r="AP17" s="26"/>
      <c r="AQ17" s="26"/>
      <c r="AR17" s="26">
        <v>2</v>
      </c>
      <c r="AS17" s="26">
        <v>4</v>
      </c>
      <c r="AT17" s="26">
        <v>3</v>
      </c>
      <c r="AU17" s="26"/>
      <c r="AV17" s="26"/>
      <c r="AX17" s="29"/>
      <c r="AY17" s="29"/>
      <c r="AZ17" s="29"/>
      <c r="BA17" s="29"/>
      <c r="BC17" s="29"/>
    </row>
    <row r="18" spans="1:55" s="7" customFormat="1" ht="35.25">
      <c r="A18" s="14" t="s">
        <v>7</v>
      </c>
      <c r="B18" s="15" t="s">
        <v>82</v>
      </c>
      <c r="C18" s="18" t="s">
        <v>79</v>
      </c>
      <c r="D18" s="23">
        <f t="shared" si="4"/>
        <v>150</v>
      </c>
      <c r="E18" s="23">
        <f t="shared" si="5"/>
        <v>60</v>
      </c>
      <c r="F18" s="24">
        <f t="shared" si="8"/>
        <v>15</v>
      </c>
      <c r="G18" s="24">
        <f t="shared" si="9"/>
        <v>30</v>
      </c>
      <c r="H18" s="25">
        <v>30</v>
      </c>
      <c r="I18" s="25"/>
      <c r="J18" s="25"/>
      <c r="K18" s="25"/>
      <c r="L18" s="24">
        <f t="shared" si="10"/>
        <v>15</v>
      </c>
      <c r="M18" s="23">
        <f t="shared" si="11"/>
        <v>90</v>
      </c>
      <c r="N18" s="26">
        <v>15</v>
      </c>
      <c r="O18" s="26">
        <v>30</v>
      </c>
      <c r="P18" s="26">
        <v>15</v>
      </c>
      <c r="Q18" s="26">
        <v>90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6</v>
      </c>
      <c r="AM18" s="26"/>
      <c r="AN18" s="26"/>
      <c r="AO18" s="26"/>
      <c r="AP18" s="26"/>
      <c r="AQ18" s="26"/>
      <c r="AR18" s="26">
        <v>2</v>
      </c>
      <c r="AS18" s="26">
        <v>6</v>
      </c>
      <c r="AT18" s="26">
        <v>5</v>
      </c>
      <c r="AU18" s="26"/>
      <c r="AV18" s="26"/>
      <c r="AX18" s="29"/>
      <c r="AY18" s="29"/>
      <c r="AZ18" s="29"/>
      <c r="BA18" s="29"/>
      <c r="BC18" s="29"/>
    </row>
    <row r="19" spans="1:55" s="7" customFormat="1" ht="35.25">
      <c r="A19" s="14" t="s">
        <v>6</v>
      </c>
      <c r="B19" s="15" t="s">
        <v>83</v>
      </c>
      <c r="C19" s="18" t="s">
        <v>79</v>
      </c>
      <c r="D19" s="23">
        <f t="shared" si="4"/>
        <v>150</v>
      </c>
      <c r="E19" s="23">
        <f t="shared" si="5"/>
        <v>70</v>
      </c>
      <c r="F19" s="24">
        <f t="shared" si="8"/>
        <v>30</v>
      </c>
      <c r="G19" s="24">
        <f t="shared" si="9"/>
        <v>30</v>
      </c>
      <c r="H19" s="25">
        <v>30</v>
      </c>
      <c r="I19" s="25"/>
      <c r="J19" s="25"/>
      <c r="K19" s="25"/>
      <c r="L19" s="24">
        <f t="shared" si="10"/>
        <v>10</v>
      </c>
      <c r="M19" s="23">
        <f t="shared" si="11"/>
        <v>80</v>
      </c>
      <c r="N19" s="26">
        <v>30</v>
      </c>
      <c r="O19" s="26">
        <v>30</v>
      </c>
      <c r="P19" s="26">
        <v>10</v>
      </c>
      <c r="Q19" s="26">
        <v>80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6</v>
      </c>
      <c r="AM19" s="26"/>
      <c r="AN19" s="26"/>
      <c r="AO19" s="26"/>
      <c r="AP19" s="26"/>
      <c r="AQ19" s="26"/>
      <c r="AR19" s="26">
        <v>3</v>
      </c>
      <c r="AS19" s="26">
        <v>6</v>
      </c>
      <c r="AT19" s="26">
        <v>5</v>
      </c>
      <c r="AU19" s="26"/>
      <c r="AV19" s="26"/>
      <c r="AX19" s="29"/>
      <c r="AY19" s="29"/>
      <c r="AZ19" s="29"/>
      <c r="BA19" s="29"/>
      <c r="BC19" s="29"/>
    </row>
    <row r="20" spans="1:55" s="7" customFormat="1" ht="35.25">
      <c r="A20" s="14" t="s">
        <v>5</v>
      </c>
      <c r="B20" s="15" t="s">
        <v>84</v>
      </c>
      <c r="C20" s="18" t="s">
        <v>79</v>
      </c>
      <c r="D20" s="23">
        <f t="shared" si="4"/>
        <v>150</v>
      </c>
      <c r="E20" s="23">
        <f t="shared" si="5"/>
        <v>80</v>
      </c>
      <c r="F20" s="24">
        <f t="shared" si="8"/>
        <v>30</v>
      </c>
      <c r="G20" s="24">
        <f t="shared" si="9"/>
        <v>30</v>
      </c>
      <c r="H20" s="25">
        <v>30</v>
      </c>
      <c r="I20" s="25"/>
      <c r="J20" s="25"/>
      <c r="K20" s="25"/>
      <c r="L20" s="24">
        <f t="shared" si="10"/>
        <v>20</v>
      </c>
      <c r="M20" s="23">
        <f t="shared" si="11"/>
        <v>70</v>
      </c>
      <c r="N20" s="26">
        <v>30</v>
      </c>
      <c r="O20" s="26">
        <v>30</v>
      </c>
      <c r="P20" s="26">
        <v>20</v>
      </c>
      <c r="Q20" s="26">
        <v>70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6</v>
      </c>
      <c r="AM20" s="26"/>
      <c r="AN20" s="26"/>
      <c r="AO20" s="26"/>
      <c r="AP20" s="26"/>
      <c r="AQ20" s="26"/>
      <c r="AR20" s="26">
        <v>3</v>
      </c>
      <c r="AS20" s="26">
        <v>6</v>
      </c>
      <c r="AT20" s="26">
        <v>5</v>
      </c>
      <c r="AU20" s="26"/>
      <c r="AV20" s="26"/>
      <c r="AX20" s="29"/>
      <c r="AY20" s="29"/>
      <c r="AZ20" s="29"/>
      <c r="BA20" s="29"/>
      <c r="BC20" s="29"/>
    </row>
    <row r="21" spans="1:55" s="7" customFormat="1" ht="35.25">
      <c r="A21" s="14" t="s">
        <v>20</v>
      </c>
      <c r="B21" s="15" t="s">
        <v>85</v>
      </c>
      <c r="C21" s="18" t="s">
        <v>75</v>
      </c>
      <c r="D21" s="23">
        <f t="shared" si="4"/>
        <v>25</v>
      </c>
      <c r="E21" s="23">
        <f t="shared" si="5"/>
        <v>15</v>
      </c>
      <c r="F21" s="24">
        <f t="shared" si="8"/>
        <v>15</v>
      </c>
      <c r="G21" s="24">
        <f t="shared" si="9"/>
        <v>0</v>
      </c>
      <c r="H21" s="25"/>
      <c r="I21" s="25"/>
      <c r="J21" s="25"/>
      <c r="K21" s="25"/>
      <c r="L21" s="24">
        <f t="shared" si="10"/>
        <v>0</v>
      </c>
      <c r="M21" s="23">
        <f t="shared" si="11"/>
        <v>10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15</v>
      </c>
      <c r="AA21" s="26"/>
      <c r="AB21" s="26"/>
      <c r="AC21" s="26">
        <v>10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/>
      <c r="AQ21" s="26"/>
      <c r="AR21" s="26">
        <v>1</v>
      </c>
      <c r="AS21" s="26">
        <v>1</v>
      </c>
      <c r="AT21" s="26"/>
      <c r="AU21" s="26"/>
      <c r="AV21" s="26"/>
      <c r="AX21" s="29"/>
      <c r="AY21" s="29"/>
      <c r="AZ21" s="29"/>
      <c r="BA21" s="29"/>
      <c r="BC21" s="29"/>
    </row>
    <row r="22" spans="1:55" s="7" customFormat="1" ht="35.25">
      <c r="A22" s="14" t="s">
        <v>21</v>
      </c>
      <c r="B22" s="15" t="s">
        <v>86</v>
      </c>
      <c r="C22" s="18" t="s">
        <v>69</v>
      </c>
      <c r="D22" s="23">
        <f t="shared" si="4"/>
        <v>75</v>
      </c>
      <c r="E22" s="23">
        <f t="shared" si="5"/>
        <v>40</v>
      </c>
      <c r="F22" s="24">
        <f t="shared" si="8"/>
        <v>15</v>
      </c>
      <c r="G22" s="24">
        <f t="shared" si="9"/>
        <v>15</v>
      </c>
      <c r="H22" s="25">
        <v>15</v>
      </c>
      <c r="I22" s="25"/>
      <c r="J22" s="25"/>
      <c r="K22" s="25"/>
      <c r="L22" s="24">
        <f t="shared" si="10"/>
        <v>10</v>
      </c>
      <c r="M22" s="23">
        <f t="shared" si="11"/>
        <v>35</v>
      </c>
      <c r="N22" s="26"/>
      <c r="O22" s="26"/>
      <c r="P22" s="26"/>
      <c r="Q22" s="26"/>
      <c r="R22" s="26">
        <v>15</v>
      </c>
      <c r="S22" s="26">
        <v>15</v>
      </c>
      <c r="T22" s="26">
        <v>10</v>
      </c>
      <c r="U22" s="26">
        <v>35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3</v>
      </c>
      <c r="AN22" s="26"/>
      <c r="AO22" s="26"/>
      <c r="AP22" s="26"/>
      <c r="AQ22" s="26"/>
      <c r="AR22" s="26">
        <v>2</v>
      </c>
      <c r="AS22" s="26">
        <v>3</v>
      </c>
      <c r="AT22" s="26">
        <v>2</v>
      </c>
      <c r="AU22" s="26"/>
      <c r="AV22" s="26"/>
      <c r="AX22" s="29"/>
      <c r="AY22" s="29"/>
      <c r="AZ22" s="29"/>
      <c r="BA22" s="29"/>
      <c r="BC22" s="29"/>
    </row>
    <row r="23" spans="1:55" s="7" customFormat="1" ht="35.25">
      <c r="A23" s="14" t="s">
        <v>22</v>
      </c>
      <c r="B23" s="15" t="s">
        <v>87</v>
      </c>
      <c r="C23" s="18" t="s">
        <v>81</v>
      </c>
      <c r="D23" s="23">
        <f t="shared" si="4"/>
        <v>100</v>
      </c>
      <c r="E23" s="23">
        <f t="shared" si="5"/>
        <v>60</v>
      </c>
      <c r="F23" s="24">
        <f t="shared" si="8"/>
        <v>15</v>
      </c>
      <c r="G23" s="24">
        <f t="shared" si="9"/>
        <v>30</v>
      </c>
      <c r="H23" s="25">
        <v>15</v>
      </c>
      <c r="I23" s="25">
        <v>15</v>
      </c>
      <c r="J23" s="25"/>
      <c r="K23" s="25"/>
      <c r="L23" s="24">
        <f t="shared" si="10"/>
        <v>15</v>
      </c>
      <c r="M23" s="23">
        <f t="shared" si="11"/>
        <v>40</v>
      </c>
      <c r="N23" s="26"/>
      <c r="O23" s="26"/>
      <c r="P23" s="26"/>
      <c r="Q23" s="26"/>
      <c r="R23" s="26">
        <v>15</v>
      </c>
      <c r="S23" s="26">
        <v>30</v>
      </c>
      <c r="T23" s="26">
        <v>15</v>
      </c>
      <c r="U23" s="26">
        <v>40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>
        <v>4</v>
      </c>
      <c r="AN23" s="26"/>
      <c r="AO23" s="26"/>
      <c r="AP23" s="26"/>
      <c r="AQ23" s="26"/>
      <c r="AR23" s="26">
        <v>3</v>
      </c>
      <c r="AS23" s="26">
        <v>4</v>
      </c>
      <c r="AT23" s="26">
        <v>3</v>
      </c>
      <c r="AU23" s="26"/>
      <c r="AV23" s="26"/>
      <c r="AX23" s="29"/>
      <c r="AY23" s="29"/>
      <c r="AZ23" s="29"/>
      <c r="BA23" s="29"/>
      <c r="BC23" s="29"/>
    </row>
    <row r="24" spans="1:55" s="17" customFormat="1" ht="45.75">
      <c r="A24" s="13" t="s">
        <v>19</v>
      </c>
      <c r="B24" s="16" t="s">
        <v>38</v>
      </c>
      <c r="C24" s="13"/>
      <c r="D24" s="22">
        <f>SUM(D25:D40)</f>
        <v>1875</v>
      </c>
      <c r="E24" s="22">
        <f aca="true" t="shared" si="12" ref="E24:AV24">SUM(E25:E40)</f>
        <v>810</v>
      </c>
      <c r="F24" s="27">
        <f t="shared" si="12"/>
        <v>195</v>
      </c>
      <c r="G24" s="27">
        <f t="shared" si="12"/>
        <v>405</v>
      </c>
      <c r="H24" s="27">
        <f t="shared" si="12"/>
        <v>210</v>
      </c>
      <c r="I24" s="27">
        <f t="shared" si="12"/>
        <v>75</v>
      </c>
      <c r="J24" s="27">
        <f t="shared" si="12"/>
        <v>105</v>
      </c>
      <c r="K24" s="27">
        <f t="shared" si="12"/>
        <v>15</v>
      </c>
      <c r="L24" s="27">
        <f>SUM(L25:L40)</f>
        <v>210</v>
      </c>
      <c r="M24" s="22">
        <f t="shared" si="12"/>
        <v>1065</v>
      </c>
      <c r="N24" s="27">
        <f t="shared" si="12"/>
        <v>0</v>
      </c>
      <c r="O24" s="27">
        <f t="shared" si="12"/>
        <v>0</v>
      </c>
      <c r="P24" s="27">
        <f t="shared" si="12"/>
        <v>0</v>
      </c>
      <c r="Q24" s="27">
        <f t="shared" si="12"/>
        <v>0</v>
      </c>
      <c r="R24" s="27">
        <f t="shared" si="12"/>
        <v>45</v>
      </c>
      <c r="S24" s="27">
        <f t="shared" si="12"/>
        <v>60</v>
      </c>
      <c r="T24" s="27">
        <f t="shared" si="12"/>
        <v>25</v>
      </c>
      <c r="U24" s="27">
        <f t="shared" si="12"/>
        <v>220</v>
      </c>
      <c r="V24" s="27">
        <f t="shared" si="12"/>
        <v>105</v>
      </c>
      <c r="W24" s="27">
        <f t="shared" si="12"/>
        <v>150</v>
      </c>
      <c r="X24" s="27">
        <f t="shared" si="12"/>
        <v>60</v>
      </c>
      <c r="Y24" s="27">
        <f t="shared" si="12"/>
        <v>235</v>
      </c>
      <c r="Z24" s="27">
        <f>SUM(Z25:Z40)</f>
        <v>0</v>
      </c>
      <c r="AA24" s="27">
        <f t="shared" si="12"/>
        <v>45</v>
      </c>
      <c r="AB24" s="27">
        <f t="shared" si="12"/>
        <v>10</v>
      </c>
      <c r="AC24" s="27">
        <f t="shared" si="12"/>
        <v>170</v>
      </c>
      <c r="AD24" s="27">
        <f t="shared" si="12"/>
        <v>30</v>
      </c>
      <c r="AE24" s="27">
        <f t="shared" si="12"/>
        <v>90</v>
      </c>
      <c r="AF24" s="27">
        <f t="shared" si="12"/>
        <v>55</v>
      </c>
      <c r="AG24" s="27">
        <f t="shared" si="12"/>
        <v>175</v>
      </c>
      <c r="AH24" s="27">
        <f t="shared" si="12"/>
        <v>15</v>
      </c>
      <c r="AI24" s="27">
        <f t="shared" si="12"/>
        <v>60</v>
      </c>
      <c r="AJ24" s="27">
        <f t="shared" si="12"/>
        <v>60</v>
      </c>
      <c r="AK24" s="27">
        <f t="shared" si="12"/>
        <v>265</v>
      </c>
      <c r="AL24" s="27">
        <f t="shared" si="12"/>
        <v>0</v>
      </c>
      <c r="AM24" s="27">
        <f t="shared" si="12"/>
        <v>14</v>
      </c>
      <c r="AN24" s="27">
        <f t="shared" si="12"/>
        <v>22</v>
      </c>
      <c r="AO24" s="27">
        <f t="shared" si="12"/>
        <v>9</v>
      </c>
      <c r="AP24" s="27">
        <f t="shared" si="12"/>
        <v>14</v>
      </c>
      <c r="AQ24" s="27">
        <f t="shared" si="12"/>
        <v>16</v>
      </c>
      <c r="AR24" s="27">
        <f t="shared" si="12"/>
        <v>32</v>
      </c>
      <c r="AS24" s="27">
        <f t="shared" si="12"/>
        <v>0</v>
      </c>
      <c r="AT24" s="27">
        <f t="shared" si="12"/>
        <v>63</v>
      </c>
      <c r="AU24" s="27">
        <f t="shared" si="12"/>
        <v>0</v>
      </c>
      <c r="AV24" s="27">
        <f t="shared" si="12"/>
        <v>27</v>
      </c>
      <c r="AX24" s="29"/>
      <c r="AY24" s="29"/>
      <c r="AZ24" s="29"/>
      <c r="BA24" s="29"/>
      <c r="BC24" s="29"/>
    </row>
    <row r="25" spans="1:55" s="7" customFormat="1" ht="35.25">
      <c r="A25" s="14" t="s">
        <v>10</v>
      </c>
      <c r="B25" s="15" t="s">
        <v>88</v>
      </c>
      <c r="C25" s="18" t="s">
        <v>67</v>
      </c>
      <c r="D25" s="23">
        <f t="shared" si="4"/>
        <v>125</v>
      </c>
      <c r="E25" s="23">
        <f t="shared" si="5"/>
        <v>55</v>
      </c>
      <c r="F25" s="24">
        <f>SUM(N25,R25,V25,Z25,AD25,AH25)</f>
        <v>15</v>
      </c>
      <c r="G25" s="24">
        <f>SUM(O25,S25,W25,AA25,AE25,AI25)</f>
        <v>30</v>
      </c>
      <c r="H25" s="25">
        <v>30</v>
      </c>
      <c r="I25" s="25"/>
      <c r="J25" s="25"/>
      <c r="K25" s="25"/>
      <c r="L25" s="24">
        <f>SUM(P25,T25,X25,AB25,AF25,AJ25)</f>
        <v>10</v>
      </c>
      <c r="M25" s="23">
        <f>SUM(Q25,U25,Y25,AC25,AG25,AK25)</f>
        <v>70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15</v>
      </c>
      <c r="AE25" s="26">
        <v>30</v>
      </c>
      <c r="AF25" s="26">
        <v>10</v>
      </c>
      <c r="AG25" s="26">
        <v>70</v>
      </c>
      <c r="AH25" s="26"/>
      <c r="AI25" s="26"/>
      <c r="AJ25" s="26"/>
      <c r="AK25" s="26"/>
      <c r="AL25" s="26"/>
      <c r="AM25" s="26"/>
      <c r="AN25" s="26"/>
      <c r="AO25" s="26"/>
      <c r="AP25" s="26">
        <v>5</v>
      </c>
      <c r="AQ25" s="26"/>
      <c r="AR25" s="26">
        <v>2</v>
      </c>
      <c r="AS25" s="26"/>
      <c r="AT25" s="26">
        <v>4</v>
      </c>
      <c r="AU25" s="26"/>
      <c r="AV25" s="26"/>
      <c r="AX25" s="29"/>
      <c r="AY25" s="29"/>
      <c r="AZ25" s="29"/>
      <c r="BA25" s="29"/>
      <c r="BC25" s="29"/>
    </row>
    <row r="26" spans="1:55" s="7" customFormat="1" ht="35.25">
      <c r="A26" s="14" t="s">
        <v>9</v>
      </c>
      <c r="B26" s="15" t="s">
        <v>89</v>
      </c>
      <c r="C26" s="18" t="s">
        <v>75</v>
      </c>
      <c r="D26" s="23">
        <f t="shared" si="4"/>
        <v>50</v>
      </c>
      <c r="E26" s="23">
        <f t="shared" si="5"/>
        <v>40</v>
      </c>
      <c r="F26" s="24">
        <f aca="true" t="shared" si="13" ref="F26:F40">SUM(N26,R26,V26,Z26,AD26,AH26)</f>
        <v>0</v>
      </c>
      <c r="G26" s="24">
        <f aca="true" t="shared" si="14" ref="G26:G40">SUM(O26,S26,W26,AA26,AE26,AI26)</f>
        <v>30</v>
      </c>
      <c r="H26" s="25"/>
      <c r="I26" s="25">
        <v>30</v>
      </c>
      <c r="J26" s="25"/>
      <c r="K26" s="25"/>
      <c r="L26" s="24">
        <f aca="true" t="shared" si="15" ref="L26:L40">SUM(P26,T26,X26,AB26,AF26,AJ26)</f>
        <v>10</v>
      </c>
      <c r="M26" s="23">
        <f aca="true" t="shared" si="16" ref="M26:M40">SUM(Q26,U26,Y26,AC26,AG26,AK26)</f>
        <v>10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30</v>
      </c>
      <c r="AB26" s="26">
        <v>10</v>
      </c>
      <c r="AC26" s="26">
        <v>10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2</v>
      </c>
      <c r="AP26" s="26"/>
      <c r="AQ26" s="26"/>
      <c r="AR26" s="26">
        <v>2</v>
      </c>
      <c r="AS26" s="26"/>
      <c r="AT26" s="26">
        <v>2</v>
      </c>
      <c r="AU26" s="26"/>
      <c r="AV26" s="26"/>
      <c r="AX26" s="29"/>
      <c r="AY26" s="29"/>
      <c r="AZ26" s="29"/>
      <c r="BA26" s="29"/>
      <c r="BC26" s="29"/>
    </row>
    <row r="27" spans="1:55" s="7" customFormat="1" ht="35.25">
      <c r="A27" s="14" t="s">
        <v>8</v>
      </c>
      <c r="B27" s="15" t="s">
        <v>90</v>
      </c>
      <c r="C27" s="18" t="s">
        <v>91</v>
      </c>
      <c r="D27" s="23">
        <f t="shared" si="4"/>
        <v>50</v>
      </c>
      <c r="E27" s="23">
        <f t="shared" si="5"/>
        <v>30</v>
      </c>
      <c r="F27" s="24">
        <f t="shared" si="13"/>
        <v>15</v>
      </c>
      <c r="G27" s="24">
        <f t="shared" si="14"/>
        <v>15</v>
      </c>
      <c r="H27" s="25">
        <v>15</v>
      </c>
      <c r="I27" s="25"/>
      <c r="J27" s="25"/>
      <c r="K27" s="25"/>
      <c r="L27" s="24">
        <f t="shared" si="15"/>
        <v>0</v>
      </c>
      <c r="M27" s="23">
        <f t="shared" si="16"/>
        <v>20</v>
      </c>
      <c r="N27" s="26"/>
      <c r="O27" s="26"/>
      <c r="P27" s="26"/>
      <c r="Q27" s="26"/>
      <c r="R27" s="26"/>
      <c r="S27" s="26"/>
      <c r="T27" s="26"/>
      <c r="U27" s="26"/>
      <c r="V27" s="26">
        <v>15</v>
      </c>
      <c r="W27" s="26">
        <v>15</v>
      </c>
      <c r="X27" s="26"/>
      <c r="Y27" s="26">
        <v>20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>
        <v>2</v>
      </c>
      <c r="AO27" s="26"/>
      <c r="AP27" s="26"/>
      <c r="AQ27" s="26"/>
      <c r="AR27" s="26">
        <v>1</v>
      </c>
      <c r="AS27" s="26"/>
      <c r="AT27" s="26">
        <v>1</v>
      </c>
      <c r="AU27" s="26"/>
      <c r="AV27" s="26"/>
      <c r="AX27" s="29"/>
      <c r="AY27" s="29"/>
      <c r="AZ27" s="29"/>
      <c r="BA27" s="29"/>
      <c r="BC27" s="29"/>
    </row>
    <row r="28" spans="1:55" s="7" customFormat="1" ht="35.25">
      <c r="A28" s="14" t="s">
        <v>7</v>
      </c>
      <c r="B28" s="15" t="s">
        <v>92</v>
      </c>
      <c r="C28" s="18" t="s">
        <v>77</v>
      </c>
      <c r="D28" s="23">
        <f t="shared" si="4"/>
        <v>100</v>
      </c>
      <c r="E28" s="23">
        <f t="shared" si="5"/>
        <v>60</v>
      </c>
      <c r="F28" s="24">
        <f t="shared" si="13"/>
        <v>15</v>
      </c>
      <c r="G28" s="24">
        <f t="shared" si="14"/>
        <v>30</v>
      </c>
      <c r="H28" s="25">
        <v>15</v>
      </c>
      <c r="I28" s="25"/>
      <c r="J28" s="25"/>
      <c r="K28" s="25">
        <v>15</v>
      </c>
      <c r="L28" s="24">
        <f t="shared" si="15"/>
        <v>15</v>
      </c>
      <c r="M28" s="23">
        <f t="shared" si="16"/>
        <v>40</v>
      </c>
      <c r="N28" s="26"/>
      <c r="O28" s="26"/>
      <c r="P28" s="26"/>
      <c r="Q28" s="26"/>
      <c r="R28" s="26"/>
      <c r="S28" s="26"/>
      <c r="T28" s="26"/>
      <c r="U28" s="26"/>
      <c r="V28" s="26">
        <v>15</v>
      </c>
      <c r="W28" s="26">
        <v>30</v>
      </c>
      <c r="X28" s="26">
        <v>15</v>
      </c>
      <c r="Y28" s="26">
        <v>40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>
        <v>4</v>
      </c>
      <c r="AO28" s="26"/>
      <c r="AP28" s="26"/>
      <c r="AQ28" s="26"/>
      <c r="AR28" s="26">
        <v>2</v>
      </c>
      <c r="AS28" s="26"/>
      <c r="AT28" s="26">
        <v>3</v>
      </c>
      <c r="AU28" s="26"/>
      <c r="AV28" s="26"/>
      <c r="AX28" s="29"/>
      <c r="AY28" s="29"/>
      <c r="AZ28" s="29"/>
      <c r="BA28" s="29"/>
      <c r="BC28" s="29"/>
    </row>
    <row r="29" spans="1:55" s="7" customFormat="1" ht="35.25">
      <c r="A29" s="14" t="s">
        <v>6</v>
      </c>
      <c r="B29" s="15" t="s">
        <v>93</v>
      </c>
      <c r="C29" s="18" t="s">
        <v>67</v>
      </c>
      <c r="D29" s="23">
        <f t="shared" si="4"/>
        <v>125</v>
      </c>
      <c r="E29" s="23">
        <f t="shared" si="5"/>
        <v>60</v>
      </c>
      <c r="F29" s="24">
        <f t="shared" si="13"/>
        <v>15</v>
      </c>
      <c r="G29" s="24">
        <f t="shared" si="14"/>
        <v>30</v>
      </c>
      <c r="H29" s="25">
        <v>15</v>
      </c>
      <c r="I29" s="25"/>
      <c r="J29" s="25">
        <v>15</v>
      </c>
      <c r="K29" s="25"/>
      <c r="L29" s="24">
        <f t="shared" si="15"/>
        <v>15</v>
      </c>
      <c r="M29" s="23">
        <f t="shared" si="16"/>
        <v>65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15</v>
      </c>
      <c r="AE29" s="26">
        <v>30</v>
      </c>
      <c r="AF29" s="26">
        <v>15</v>
      </c>
      <c r="AG29" s="26">
        <v>65</v>
      </c>
      <c r="AH29" s="26"/>
      <c r="AI29" s="26"/>
      <c r="AJ29" s="26"/>
      <c r="AK29" s="26"/>
      <c r="AL29" s="26"/>
      <c r="AM29" s="26"/>
      <c r="AN29" s="26"/>
      <c r="AO29" s="26"/>
      <c r="AP29" s="26">
        <v>5</v>
      </c>
      <c r="AQ29" s="26"/>
      <c r="AR29" s="26">
        <v>2</v>
      </c>
      <c r="AS29" s="26"/>
      <c r="AT29" s="26">
        <v>4</v>
      </c>
      <c r="AU29" s="26"/>
      <c r="AV29" s="26"/>
      <c r="AX29" s="29"/>
      <c r="AY29" s="29"/>
      <c r="AZ29" s="29"/>
      <c r="BA29" s="29"/>
      <c r="BC29" s="29"/>
    </row>
    <row r="30" spans="1:55" s="7" customFormat="1" ht="35.25">
      <c r="A30" s="14" t="s">
        <v>5</v>
      </c>
      <c r="B30" s="15" t="s">
        <v>94</v>
      </c>
      <c r="C30" s="18" t="s">
        <v>81</v>
      </c>
      <c r="D30" s="23">
        <f t="shared" si="4"/>
        <v>75</v>
      </c>
      <c r="E30" s="23">
        <f t="shared" si="5"/>
        <v>55</v>
      </c>
      <c r="F30" s="24">
        <f t="shared" si="13"/>
        <v>15</v>
      </c>
      <c r="G30" s="24">
        <f t="shared" si="14"/>
        <v>30</v>
      </c>
      <c r="H30" s="25">
        <v>30</v>
      </c>
      <c r="I30" s="25"/>
      <c r="J30" s="25"/>
      <c r="K30" s="25"/>
      <c r="L30" s="24">
        <f t="shared" si="15"/>
        <v>10</v>
      </c>
      <c r="M30" s="23">
        <f t="shared" si="16"/>
        <v>20</v>
      </c>
      <c r="N30" s="26"/>
      <c r="O30" s="26"/>
      <c r="P30" s="26"/>
      <c r="Q30" s="26"/>
      <c r="R30" s="26">
        <v>15</v>
      </c>
      <c r="S30" s="26">
        <v>30</v>
      </c>
      <c r="T30" s="26">
        <v>10</v>
      </c>
      <c r="U30" s="26">
        <v>20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>
        <v>3</v>
      </c>
      <c r="AN30" s="26"/>
      <c r="AO30" s="26"/>
      <c r="AP30" s="26"/>
      <c r="AQ30" s="26"/>
      <c r="AR30" s="26">
        <v>2</v>
      </c>
      <c r="AS30" s="26"/>
      <c r="AT30" s="26">
        <v>2</v>
      </c>
      <c r="AU30" s="26"/>
      <c r="AV30" s="26"/>
      <c r="AX30" s="29"/>
      <c r="AY30" s="29"/>
      <c r="AZ30" s="29"/>
      <c r="BA30" s="29"/>
      <c r="BC30" s="29"/>
    </row>
    <row r="31" spans="1:55" s="7" customFormat="1" ht="35.25">
      <c r="A31" s="14" t="s">
        <v>20</v>
      </c>
      <c r="B31" s="15" t="s">
        <v>95</v>
      </c>
      <c r="C31" s="18" t="s">
        <v>77</v>
      </c>
      <c r="D31" s="23">
        <f t="shared" si="4"/>
        <v>100</v>
      </c>
      <c r="E31" s="23">
        <f t="shared" si="5"/>
        <v>55</v>
      </c>
      <c r="F31" s="24">
        <f t="shared" si="13"/>
        <v>15</v>
      </c>
      <c r="G31" s="24">
        <f t="shared" si="14"/>
        <v>30</v>
      </c>
      <c r="H31" s="25">
        <v>30</v>
      </c>
      <c r="I31" s="25"/>
      <c r="J31" s="25"/>
      <c r="K31" s="25"/>
      <c r="L31" s="24">
        <f t="shared" si="15"/>
        <v>10</v>
      </c>
      <c r="M31" s="23">
        <f t="shared" si="16"/>
        <v>45</v>
      </c>
      <c r="N31" s="26"/>
      <c r="O31" s="26"/>
      <c r="P31" s="26"/>
      <c r="Q31" s="26"/>
      <c r="R31" s="26"/>
      <c r="S31" s="26"/>
      <c r="T31" s="26"/>
      <c r="U31" s="26"/>
      <c r="V31" s="26">
        <v>15</v>
      </c>
      <c r="W31" s="26">
        <v>30</v>
      </c>
      <c r="X31" s="26">
        <v>10</v>
      </c>
      <c r="Y31" s="26">
        <v>45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v>4</v>
      </c>
      <c r="AO31" s="26"/>
      <c r="AP31" s="26"/>
      <c r="AQ31" s="26"/>
      <c r="AR31" s="26">
        <v>2</v>
      </c>
      <c r="AS31" s="26"/>
      <c r="AT31" s="26">
        <v>3</v>
      </c>
      <c r="AU31" s="26"/>
      <c r="AV31" s="26"/>
      <c r="AX31" s="29"/>
      <c r="AY31" s="29"/>
      <c r="AZ31" s="29"/>
      <c r="BA31" s="29"/>
      <c r="BC31" s="29"/>
    </row>
    <row r="32" spans="1:55" s="7" customFormat="1" ht="35.25">
      <c r="A32" s="14" t="s">
        <v>21</v>
      </c>
      <c r="B32" s="15" t="s">
        <v>110</v>
      </c>
      <c r="C32" s="18" t="s">
        <v>81</v>
      </c>
      <c r="D32" s="23">
        <f t="shared" si="4"/>
        <v>125</v>
      </c>
      <c r="E32" s="23">
        <f t="shared" si="5"/>
        <v>75</v>
      </c>
      <c r="F32" s="24">
        <f t="shared" si="13"/>
        <v>30</v>
      </c>
      <c r="G32" s="24">
        <f t="shared" si="14"/>
        <v>30</v>
      </c>
      <c r="H32" s="25">
        <v>30</v>
      </c>
      <c r="I32" s="25"/>
      <c r="J32" s="25"/>
      <c r="K32" s="25"/>
      <c r="L32" s="24">
        <f t="shared" si="15"/>
        <v>15</v>
      </c>
      <c r="M32" s="23">
        <f t="shared" si="16"/>
        <v>50</v>
      </c>
      <c r="N32" s="26"/>
      <c r="O32" s="26"/>
      <c r="P32" s="26"/>
      <c r="Q32" s="26"/>
      <c r="R32" s="26">
        <v>30</v>
      </c>
      <c r="S32" s="26">
        <v>30</v>
      </c>
      <c r="T32" s="26">
        <v>15</v>
      </c>
      <c r="U32" s="26">
        <v>50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>
        <v>5</v>
      </c>
      <c r="AN32" s="26"/>
      <c r="AO32" s="26"/>
      <c r="AP32" s="26"/>
      <c r="AQ32" s="26"/>
      <c r="AR32" s="26">
        <v>3</v>
      </c>
      <c r="AS32" s="26"/>
      <c r="AT32" s="26">
        <v>4</v>
      </c>
      <c r="AU32" s="26"/>
      <c r="AV32" s="26"/>
      <c r="AX32" s="29"/>
      <c r="AY32" s="29"/>
      <c r="AZ32" s="29"/>
      <c r="BA32" s="29"/>
      <c r="BC32" s="29"/>
    </row>
    <row r="33" spans="1:55" s="7" customFormat="1" ht="35.25">
      <c r="A33" s="14" t="s">
        <v>22</v>
      </c>
      <c r="B33" s="15" t="s">
        <v>96</v>
      </c>
      <c r="C33" s="18" t="s">
        <v>91</v>
      </c>
      <c r="D33" s="23">
        <f t="shared" si="4"/>
        <v>50</v>
      </c>
      <c r="E33" s="23">
        <f t="shared" si="5"/>
        <v>30</v>
      </c>
      <c r="F33" s="24">
        <f t="shared" si="13"/>
        <v>15</v>
      </c>
      <c r="G33" s="24">
        <f t="shared" si="14"/>
        <v>15</v>
      </c>
      <c r="H33" s="25">
        <v>15</v>
      </c>
      <c r="I33" s="25"/>
      <c r="J33" s="25"/>
      <c r="K33" s="25"/>
      <c r="L33" s="24">
        <f t="shared" si="15"/>
        <v>0</v>
      </c>
      <c r="M33" s="23">
        <f t="shared" si="16"/>
        <v>20</v>
      </c>
      <c r="N33" s="26"/>
      <c r="O33" s="26"/>
      <c r="P33" s="26"/>
      <c r="Q33" s="26"/>
      <c r="R33" s="26"/>
      <c r="S33" s="26"/>
      <c r="T33" s="26"/>
      <c r="U33" s="26"/>
      <c r="V33" s="26">
        <v>15</v>
      </c>
      <c r="W33" s="26">
        <v>15</v>
      </c>
      <c r="X33" s="26"/>
      <c r="Y33" s="26">
        <v>20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>
        <v>2</v>
      </c>
      <c r="AO33" s="26"/>
      <c r="AP33" s="26"/>
      <c r="AQ33" s="26"/>
      <c r="AR33" s="26">
        <v>1</v>
      </c>
      <c r="AS33" s="26"/>
      <c r="AT33" s="26">
        <v>1</v>
      </c>
      <c r="AU33" s="26"/>
      <c r="AV33" s="26"/>
      <c r="AX33" s="29"/>
      <c r="AY33" s="29"/>
      <c r="AZ33" s="29"/>
      <c r="BA33" s="29"/>
      <c r="BC33" s="29"/>
    </row>
    <row r="34" spans="1:55" s="7" customFormat="1" ht="35.25">
      <c r="A34" s="14" t="s">
        <v>23</v>
      </c>
      <c r="B34" s="15" t="s">
        <v>97</v>
      </c>
      <c r="C34" s="18" t="s">
        <v>113</v>
      </c>
      <c r="D34" s="23">
        <f t="shared" si="4"/>
        <v>100</v>
      </c>
      <c r="E34" s="23">
        <f t="shared" si="5"/>
        <v>60</v>
      </c>
      <c r="F34" s="24">
        <f t="shared" si="13"/>
        <v>15</v>
      </c>
      <c r="G34" s="24">
        <f t="shared" si="14"/>
        <v>30</v>
      </c>
      <c r="H34" s="25"/>
      <c r="I34" s="25">
        <v>30</v>
      </c>
      <c r="J34" s="25"/>
      <c r="K34" s="25"/>
      <c r="L34" s="24">
        <f t="shared" si="15"/>
        <v>15</v>
      </c>
      <c r="M34" s="23">
        <f t="shared" si="16"/>
        <v>40</v>
      </c>
      <c r="N34" s="26"/>
      <c r="O34" s="26"/>
      <c r="P34" s="26"/>
      <c r="Q34" s="26"/>
      <c r="R34" s="26"/>
      <c r="S34" s="26"/>
      <c r="T34" s="26"/>
      <c r="U34" s="26"/>
      <c r="V34" s="26">
        <v>15</v>
      </c>
      <c r="W34" s="26">
        <v>30</v>
      </c>
      <c r="X34" s="26">
        <v>15</v>
      </c>
      <c r="Y34" s="26">
        <v>40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>
        <v>4</v>
      </c>
      <c r="AO34" s="26"/>
      <c r="AP34" s="26"/>
      <c r="AQ34" s="26"/>
      <c r="AR34" s="26">
        <v>2</v>
      </c>
      <c r="AS34" s="26"/>
      <c r="AT34" s="26">
        <v>3</v>
      </c>
      <c r="AU34" s="26"/>
      <c r="AV34" s="26"/>
      <c r="AX34" s="29"/>
      <c r="AY34" s="29"/>
      <c r="AZ34" s="29"/>
      <c r="BA34" s="29"/>
      <c r="BC34" s="29"/>
    </row>
    <row r="35" spans="1:55" s="7" customFormat="1" ht="35.25">
      <c r="A35" s="14" t="s">
        <v>24</v>
      </c>
      <c r="B35" s="15" t="s">
        <v>98</v>
      </c>
      <c r="C35" s="18" t="s">
        <v>77</v>
      </c>
      <c r="D35" s="23">
        <f t="shared" si="4"/>
        <v>75</v>
      </c>
      <c r="E35" s="23">
        <f t="shared" si="5"/>
        <v>40</v>
      </c>
      <c r="F35" s="24">
        <f t="shared" si="13"/>
        <v>15</v>
      </c>
      <c r="G35" s="24">
        <f t="shared" si="14"/>
        <v>15</v>
      </c>
      <c r="H35" s="25">
        <v>15</v>
      </c>
      <c r="I35" s="25"/>
      <c r="J35" s="25"/>
      <c r="K35" s="25"/>
      <c r="L35" s="24">
        <f t="shared" si="15"/>
        <v>10</v>
      </c>
      <c r="M35" s="23">
        <f t="shared" si="16"/>
        <v>35</v>
      </c>
      <c r="N35" s="26"/>
      <c r="O35" s="26"/>
      <c r="P35" s="26"/>
      <c r="Q35" s="26"/>
      <c r="R35" s="26"/>
      <c r="S35" s="26"/>
      <c r="T35" s="26"/>
      <c r="U35" s="26"/>
      <c r="V35" s="26">
        <v>15</v>
      </c>
      <c r="W35" s="26">
        <v>15</v>
      </c>
      <c r="X35" s="26">
        <v>10</v>
      </c>
      <c r="Y35" s="26">
        <v>35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v>3</v>
      </c>
      <c r="AO35" s="26"/>
      <c r="AP35" s="26"/>
      <c r="AQ35" s="26"/>
      <c r="AR35" s="26">
        <v>2</v>
      </c>
      <c r="AS35" s="26"/>
      <c r="AT35" s="26">
        <v>2</v>
      </c>
      <c r="AU35" s="26"/>
      <c r="AV35" s="26"/>
      <c r="AX35" s="29"/>
      <c r="AY35" s="29"/>
      <c r="AZ35" s="29"/>
      <c r="BA35" s="29"/>
      <c r="BC35" s="29"/>
    </row>
    <row r="36" spans="1:55" s="7" customFormat="1" ht="35.25">
      <c r="A36" s="14" t="s">
        <v>25</v>
      </c>
      <c r="B36" s="15" t="s">
        <v>99</v>
      </c>
      <c r="C36" s="18" t="s">
        <v>100</v>
      </c>
      <c r="D36" s="23">
        <f t="shared" si="4"/>
        <v>100</v>
      </c>
      <c r="E36" s="23">
        <f t="shared" si="5"/>
        <v>50</v>
      </c>
      <c r="F36" s="24">
        <f t="shared" si="13"/>
        <v>0</v>
      </c>
      <c r="G36" s="24">
        <f t="shared" si="14"/>
        <v>30</v>
      </c>
      <c r="H36" s="25"/>
      <c r="I36" s="25">
        <v>15</v>
      </c>
      <c r="J36" s="25">
        <v>15</v>
      </c>
      <c r="K36" s="25"/>
      <c r="L36" s="24">
        <f t="shared" si="15"/>
        <v>20</v>
      </c>
      <c r="M36" s="23">
        <f t="shared" si="16"/>
        <v>50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>
        <v>30</v>
      </c>
      <c r="AJ36" s="26">
        <v>20</v>
      </c>
      <c r="AK36" s="26">
        <v>50</v>
      </c>
      <c r="AL36" s="26"/>
      <c r="AM36" s="26"/>
      <c r="AN36" s="26"/>
      <c r="AO36" s="26"/>
      <c r="AP36" s="26"/>
      <c r="AQ36" s="26">
        <v>4</v>
      </c>
      <c r="AR36" s="26">
        <v>2</v>
      </c>
      <c r="AS36" s="26"/>
      <c r="AT36" s="26">
        <v>4</v>
      </c>
      <c r="AU36" s="26"/>
      <c r="AV36" s="26"/>
      <c r="AX36" s="29"/>
      <c r="AY36" s="29"/>
      <c r="AZ36" s="29"/>
      <c r="BA36" s="29"/>
      <c r="BC36" s="29"/>
    </row>
    <row r="37" spans="1:55" s="7" customFormat="1" ht="35.25">
      <c r="A37" s="14" t="s">
        <v>26</v>
      </c>
      <c r="B37" s="15" t="s">
        <v>101</v>
      </c>
      <c r="C37" s="18" t="s">
        <v>91</v>
      </c>
      <c r="D37" s="23">
        <f t="shared" si="4"/>
        <v>75</v>
      </c>
      <c r="E37" s="23">
        <f t="shared" si="5"/>
        <v>40</v>
      </c>
      <c r="F37" s="24">
        <f t="shared" si="13"/>
        <v>15</v>
      </c>
      <c r="G37" s="24">
        <f t="shared" si="14"/>
        <v>15</v>
      </c>
      <c r="H37" s="25">
        <v>15</v>
      </c>
      <c r="I37" s="25"/>
      <c r="J37" s="25"/>
      <c r="K37" s="25"/>
      <c r="L37" s="24">
        <f t="shared" si="15"/>
        <v>10</v>
      </c>
      <c r="M37" s="23">
        <f t="shared" si="16"/>
        <v>35</v>
      </c>
      <c r="N37" s="26"/>
      <c r="O37" s="26"/>
      <c r="P37" s="26"/>
      <c r="Q37" s="26"/>
      <c r="R37" s="26"/>
      <c r="S37" s="26"/>
      <c r="T37" s="26"/>
      <c r="U37" s="26"/>
      <c r="V37" s="26">
        <v>15</v>
      </c>
      <c r="W37" s="26">
        <v>15</v>
      </c>
      <c r="X37" s="26">
        <v>10</v>
      </c>
      <c r="Y37" s="26">
        <v>35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>
        <v>3</v>
      </c>
      <c r="AO37" s="26"/>
      <c r="AP37" s="26"/>
      <c r="AQ37" s="26"/>
      <c r="AR37" s="26">
        <v>2</v>
      </c>
      <c r="AS37" s="26"/>
      <c r="AT37" s="26">
        <v>2</v>
      </c>
      <c r="AU37" s="26"/>
      <c r="AV37" s="26"/>
      <c r="AX37" s="29"/>
      <c r="AY37" s="29"/>
      <c r="AZ37" s="29"/>
      <c r="BA37" s="29"/>
      <c r="BC37" s="29"/>
    </row>
    <row r="38" spans="1:55" s="7" customFormat="1" ht="35.25">
      <c r="A38" s="14" t="s">
        <v>27</v>
      </c>
      <c r="B38" s="15" t="s">
        <v>109</v>
      </c>
      <c r="C38" s="18" t="s">
        <v>102</v>
      </c>
      <c r="D38" s="23">
        <f>SUM(E38,M38)</f>
        <v>50</v>
      </c>
      <c r="E38" s="23">
        <f>SUM(F38:G38,L38)</f>
        <v>15</v>
      </c>
      <c r="F38" s="24">
        <f t="shared" si="13"/>
        <v>15</v>
      </c>
      <c r="G38" s="24">
        <f t="shared" si="14"/>
        <v>0</v>
      </c>
      <c r="H38" s="25"/>
      <c r="I38" s="25"/>
      <c r="J38" s="25"/>
      <c r="K38" s="25"/>
      <c r="L38" s="24">
        <f t="shared" si="15"/>
        <v>0</v>
      </c>
      <c r="M38" s="23">
        <f t="shared" si="16"/>
        <v>35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v>15</v>
      </c>
      <c r="AI38" s="26"/>
      <c r="AJ38" s="26"/>
      <c r="AK38" s="26">
        <v>35</v>
      </c>
      <c r="AL38" s="26"/>
      <c r="AM38" s="26"/>
      <c r="AN38" s="26"/>
      <c r="AO38" s="26"/>
      <c r="AP38" s="26"/>
      <c r="AQ38" s="26">
        <v>2</v>
      </c>
      <c r="AR38" s="26">
        <v>1</v>
      </c>
      <c r="AS38" s="26"/>
      <c r="AT38" s="26">
        <v>1</v>
      </c>
      <c r="AU38" s="26"/>
      <c r="AV38" s="26"/>
      <c r="AX38" s="29"/>
      <c r="AY38" s="29"/>
      <c r="AZ38" s="29"/>
      <c r="BA38" s="29"/>
      <c r="BC38" s="29"/>
    </row>
    <row r="39" spans="1:55" s="7" customFormat="1" ht="35.25">
      <c r="A39" s="14" t="s">
        <v>28</v>
      </c>
      <c r="B39" s="15" t="s">
        <v>108</v>
      </c>
      <c r="C39" s="18" t="s">
        <v>103</v>
      </c>
      <c r="D39" s="23">
        <f>SUM(E39,M39)</f>
        <v>375</v>
      </c>
      <c r="E39" s="23">
        <f>SUM(F39:G39,L39)</f>
        <v>145</v>
      </c>
      <c r="F39" s="24">
        <f t="shared" si="13"/>
        <v>0</v>
      </c>
      <c r="G39" s="24">
        <f t="shared" si="14"/>
        <v>75</v>
      </c>
      <c r="H39" s="25"/>
      <c r="I39" s="25"/>
      <c r="J39" s="25">
        <v>75</v>
      </c>
      <c r="K39" s="25"/>
      <c r="L39" s="24">
        <f t="shared" si="15"/>
        <v>70</v>
      </c>
      <c r="M39" s="23">
        <f t="shared" si="16"/>
        <v>230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15</v>
      </c>
      <c r="AB39" s="26"/>
      <c r="AC39" s="26">
        <v>10</v>
      </c>
      <c r="AD39" s="26"/>
      <c r="AE39" s="26">
        <v>30</v>
      </c>
      <c r="AF39" s="26">
        <v>30</v>
      </c>
      <c r="AG39" s="26">
        <v>40</v>
      </c>
      <c r="AH39" s="26"/>
      <c r="AI39" s="26">
        <v>30</v>
      </c>
      <c r="AJ39" s="26">
        <v>40</v>
      </c>
      <c r="AK39" s="26">
        <v>180</v>
      </c>
      <c r="AL39" s="26"/>
      <c r="AM39" s="26"/>
      <c r="AN39" s="26"/>
      <c r="AO39" s="26">
        <v>1</v>
      </c>
      <c r="AP39" s="26">
        <v>4</v>
      </c>
      <c r="AQ39" s="26">
        <v>10</v>
      </c>
      <c r="AR39" s="26">
        <v>6</v>
      </c>
      <c r="AS39" s="26"/>
      <c r="AT39" s="26">
        <v>15</v>
      </c>
      <c r="AU39" s="26"/>
      <c r="AV39" s="26">
        <v>15</v>
      </c>
      <c r="AX39" s="29"/>
      <c r="AY39" s="29"/>
      <c r="AZ39" s="29"/>
      <c r="BA39" s="29"/>
      <c r="BC39" s="29"/>
    </row>
    <row r="40" spans="1:55" s="7" customFormat="1" ht="35.25">
      <c r="A40" s="14" t="s">
        <v>65</v>
      </c>
      <c r="B40" s="15" t="s">
        <v>107</v>
      </c>
      <c r="C40" s="18" t="s">
        <v>104</v>
      </c>
      <c r="D40" s="23">
        <f>SUM(E40,M40)</f>
        <v>300</v>
      </c>
      <c r="E40" s="23">
        <f>SUM(F40:G40,L40)</f>
        <v>0</v>
      </c>
      <c r="F40" s="24">
        <f t="shared" si="13"/>
        <v>0</v>
      </c>
      <c r="G40" s="24">
        <f t="shared" si="14"/>
        <v>0</v>
      </c>
      <c r="H40" s="25"/>
      <c r="I40" s="25"/>
      <c r="J40" s="25"/>
      <c r="K40" s="25"/>
      <c r="L40" s="24">
        <f t="shared" si="15"/>
        <v>0</v>
      </c>
      <c r="M40" s="23">
        <f t="shared" si="16"/>
        <v>300</v>
      </c>
      <c r="N40" s="26"/>
      <c r="O40" s="26"/>
      <c r="P40" s="26"/>
      <c r="Q40" s="26"/>
      <c r="R40" s="26"/>
      <c r="S40" s="26"/>
      <c r="T40" s="26"/>
      <c r="U40" s="26">
        <v>150</v>
      </c>
      <c r="V40" s="26"/>
      <c r="W40" s="26"/>
      <c r="X40" s="26"/>
      <c r="Y40" s="26"/>
      <c r="Z40" s="26"/>
      <c r="AA40" s="26"/>
      <c r="AB40" s="26"/>
      <c r="AC40" s="26">
        <v>150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>
        <v>6</v>
      </c>
      <c r="AN40" s="26"/>
      <c r="AO40" s="26">
        <v>6</v>
      </c>
      <c r="AP40" s="26"/>
      <c r="AQ40" s="26"/>
      <c r="AR40" s="26"/>
      <c r="AS40" s="26"/>
      <c r="AT40" s="26">
        <v>12</v>
      </c>
      <c r="AU40" s="26"/>
      <c r="AV40" s="26">
        <v>12</v>
      </c>
      <c r="AX40" s="29"/>
      <c r="AY40" s="29"/>
      <c r="AZ40" s="29"/>
      <c r="BA40" s="29"/>
      <c r="BC40" s="29"/>
    </row>
    <row r="41" spans="1:55" s="7" customFormat="1" ht="35.25">
      <c r="A41" s="13" t="s">
        <v>64</v>
      </c>
      <c r="B41" s="16" t="s">
        <v>114</v>
      </c>
      <c r="C41" s="13"/>
      <c r="D41" s="22">
        <f aca="true" t="shared" si="17" ref="D41:AV41">SUM(D42:D53)</f>
        <v>1000</v>
      </c>
      <c r="E41" s="22">
        <f t="shared" si="17"/>
        <v>475</v>
      </c>
      <c r="F41" s="27">
        <f t="shared" si="17"/>
        <v>120</v>
      </c>
      <c r="G41" s="27">
        <f t="shared" si="17"/>
        <v>285</v>
      </c>
      <c r="H41" s="27">
        <f t="shared" si="17"/>
        <v>180</v>
      </c>
      <c r="I41" s="27">
        <f t="shared" si="17"/>
        <v>90</v>
      </c>
      <c r="J41" s="27">
        <f t="shared" si="17"/>
        <v>15</v>
      </c>
      <c r="K41" s="27">
        <f t="shared" si="17"/>
        <v>0</v>
      </c>
      <c r="L41" s="27">
        <f t="shared" si="17"/>
        <v>70</v>
      </c>
      <c r="M41" s="22">
        <f t="shared" si="17"/>
        <v>525</v>
      </c>
      <c r="N41" s="27">
        <f t="shared" si="17"/>
        <v>0</v>
      </c>
      <c r="O41" s="27">
        <f t="shared" si="17"/>
        <v>0</v>
      </c>
      <c r="P41" s="27">
        <f t="shared" si="17"/>
        <v>0</v>
      </c>
      <c r="Q41" s="27">
        <f t="shared" si="17"/>
        <v>0</v>
      </c>
      <c r="R41" s="27">
        <f t="shared" si="17"/>
        <v>0</v>
      </c>
      <c r="S41" s="27">
        <f t="shared" si="17"/>
        <v>0</v>
      </c>
      <c r="T41" s="27">
        <f t="shared" si="17"/>
        <v>0</v>
      </c>
      <c r="U41" s="27">
        <f t="shared" si="17"/>
        <v>0</v>
      </c>
      <c r="V41" s="27">
        <f t="shared" si="17"/>
        <v>0</v>
      </c>
      <c r="W41" s="27">
        <f t="shared" si="17"/>
        <v>0</v>
      </c>
      <c r="X41" s="27">
        <f t="shared" si="17"/>
        <v>0</v>
      </c>
      <c r="Y41" s="27">
        <f t="shared" si="17"/>
        <v>0</v>
      </c>
      <c r="Z41" s="27">
        <f t="shared" si="17"/>
        <v>60</v>
      </c>
      <c r="AA41" s="27">
        <f t="shared" si="17"/>
        <v>90</v>
      </c>
      <c r="AB41" s="27">
        <f t="shared" si="17"/>
        <v>10</v>
      </c>
      <c r="AC41" s="27">
        <f t="shared" si="17"/>
        <v>215</v>
      </c>
      <c r="AD41" s="27">
        <f t="shared" si="17"/>
        <v>30</v>
      </c>
      <c r="AE41" s="27">
        <f t="shared" si="17"/>
        <v>105</v>
      </c>
      <c r="AF41" s="27">
        <f t="shared" si="17"/>
        <v>20</v>
      </c>
      <c r="AG41" s="27">
        <f t="shared" si="17"/>
        <v>120</v>
      </c>
      <c r="AH41" s="27">
        <f t="shared" si="17"/>
        <v>30</v>
      </c>
      <c r="AI41" s="27">
        <f t="shared" si="17"/>
        <v>90</v>
      </c>
      <c r="AJ41" s="27">
        <f t="shared" si="17"/>
        <v>40</v>
      </c>
      <c r="AK41" s="27">
        <f t="shared" si="17"/>
        <v>190</v>
      </c>
      <c r="AL41" s="27">
        <f t="shared" si="17"/>
        <v>0</v>
      </c>
      <c r="AM41" s="27">
        <f t="shared" si="17"/>
        <v>0</v>
      </c>
      <c r="AN41" s="27">
        <f t="shared" si="17"/>
        <v>0</v>
      </c>
      <c r="AO41" s="27">
        <f t="shared" si="17"/>
        <v>15</v>
      </c>
      <c r="AP41" s="27">
        <f t="shared" si="17"/>
        <v>11</v>
      </c>
      <c r="AQ41" s="27">
        <f t="shared" si="17"/>
        <v>14</v>
      </c>
      <c r="AR41" s="27">
        <f t="shared" si="17"/>
        <v>19</v>
      </c>
      <c r="AS41" s="27">
        <f t="shared" si="17"/>
        <v>0</v>
      </c>
      <c r="AT41" s="27">
        <f t="shared" si="17"/>
        <v>36</v>
      </c>
      <c r="AU41" s="27">
        <f t="shared" si="17"/>
        <v>0</v>
      </c>
      <c r="AV41" s="27">
        <f t="shared" si="17"/>
        <v>40</v>
      </c>
      <c r="AX41" s="29"/>
      <c r="AY41" s="29"/>
      <c r="AZ41" s="29"/>
      <c r="BA41" s="29"/>
      <c r="BC41" s="29"/>
    </row>
    <row r="42" spans="1:55" s="7" customFormat="1" ht="60.75" customHeight="1">
      <c r="A42" s="14" t="s">
        <v>10</v>
      </c>
      <c r="B42" s="30" t="s">
        <v>111</v>
      </c>
      <c r="C42" s="18" t="s">
        <v>73</v>
      </c>
      <c r="D42" s="23">
        <f>SUM(E42,M42)</f>
        <v>75</v>
      </c>
      <c r="E42" s="23">
        <f>SUM(F42:G42,L42)</f>
        <v>45</v>
      </c>
      <c r="F42" s="24">
        <f>SUM(N42,R42,V42,Z42,AD42,AH42)</f>
        <v>0</v>
      </c>
      <c r="G42" s="24">
        <f>SUM(O42,S42,W42,AA42,AE42,AI42)</f>
        <v>30</v>
      </c>
      <c r="H42" s="25">
        <v>15</v>
      </c>
      <c r="I42" s="25">
        <v>15</v>
      </c>
      <c r="J42" s="25"/>
      <c r="K42" s="25"/>
      <c r="L42" s="24">
        <f>SUM(P42,T42,X42,AB42,AF42,AJ42)</f>
        <v>15</v>
      </c>
      <c r="M42" s="23">
        <f>SUM(Q42,U42,Y42,AC42,AG42,AK42)</f>
        <v>30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v>30</v>
      </c>
      <c r="AF42" s="26">
        <v>15</v>
      </c>
      <c r="AG42" s="26">
        <v>30</v>
      </c>
      <c r="AH42" s="26"/>
      <c r="AI42" s="26"/>
      <c r="AJ42" s="26"/>
      <c r="AK42" s="26"/>
      <c r="AL42" s="26"/>
      <c r="AM42" s="26"/>
      <c r="AN42" s="26"/>
      <c r="AO42" s="26"/>
      <c r="AP42" s="26">
        <v>3</v>
      </c>
      <c r="AQ42" s="26"/>
      <c r="AR42" s="26">
        <v>2</v>
      </c>
      <c r="AS42" s="26"/>
      <c r="AT42" s="26">
        <v>3</v>
      </c>
      <c r="AU42" s="26"/>
      <c r="AV42" s="26">
        <v>3</v>
      </c>
      <c r="AX42" s="29"/>
      <c r="AY42" s="29"/>
      <c r="AZ42" s="29"/>
      <c r="BA42" s="29"/>
      <c r="BC42" s="29"/>
    </row>
    <row r="43" spans="1:55" s="7" customFormat="1" ht="35.25">
      <c r="A43" s="14" t="s">
        <v>9</v>
      </c>
      <c r="B43" s="15" t="s">
        <v>117</v>
      </c>
      <c r="C43" s="18" t="s">
        <v>73</v>
      </c>
      <c r="D43" s="23">
        <f aca="true" t="shared" si="18" ref="D43:D53">SUM(E43,M43)</f>
        <v>75</v>
      </c>
      <c r="E43" s="23">
        <f aca="true" t="shared" si="19" ref="E43:E53">SUM(F43:G43,L43)</f>
        <v>50</v>
      </c>
      <c r="F43" s="24">
        <f aca="true" t="shared" si="20" ref="F43:F53">SUM(N43,R43,V43,Z43,AD43,AH43)</f>
        <v>0</v>
      </c>
      <c r="G43" s="24">
        <f aca="true" t="shared" si="21" ref="G43:G53">SUM(O43,S43,W43,AA43,AE43,AI43)</f>
        <v>45</v>
      </c>
      <c r="H43" s="25">
        <v>30</v>
      </c>
      <c r="I43" s="25">
        <v>15</v>
      </c>
      <c r="J43" s="25"/>
      <c r="K43" s="25"/>
      <c r="L43" s="24">
        <f aca="true" t="shared" si="22" ref="L43:L53">SUM(P43,T43,X43,AB43,AF43,AJ43)</f>
        <v>5</v>
      </c>
      <c r="M43" s="23">
        <f aca="true" t="shared" si="23" ref="M43:M53">SUM(Q43,U43,Y43,AC43,AG43,AK43)</f>
        <v>25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v>45</v>
      </c>
      <c r="AF43" s="26">
        <v>5</v>
      </c>
      <c r="AG43" s="26">
        <v>25</v>
      </c>
      <c r="AH43" s="26"/>
      <c r="AI43" s="26"/>
      <c r="AJ43" s="26"/>
      <c r="AK43" s="26"/>
      <c r="AL43" s="26"/>
      <c r="AM43" s="26"/>
      <c r="AN43" s="26"/>
      <c r="AO43" s="26"/>
      <c r="AP43" s="26">
        <v>3</v>
      </c>
      <c r="AQ43" s="26"/>
      <c r="AR43" s="26">
        <v>2</v>
      </c>
      <c r="AS43" s="26"/>
      <c r="AT43" s="26">
        <v>3</v>
      </c>
      <c r="AU43" s="26"/>
      <c r="AV43" s="26">
        <v>3</v>
      </c>
      <c r="AX43" s="29"/>
      <c r="AY43" s="29"/>
      <c r="AZ43" s="29"/>
      <c r="BA43" s="29"/>
      <c r="BC43" s="29"/>
    </row>
    <row r="44" spans="1:55" s="7" customFormat="1" ht="35.25">
      <c r="A44" s="14" t="s">
        <v>8</v>
      </c>
      <c r="B44" s="15" t="s">
        <v>112</v>
      </c>
      <c r="C44" s="18" t="s">
        <v>102</v>
      </c>
      <c r="D44" s="23">
        <f t="shared" si="18"/>
        <v>100</v>
      </c>
      <c r="E44" s="23">
        <f t="shared" si="19"/>
        <v>45</v>
      </c>
      <c r="F44" s="24">
        <f t="shared" si="20"/>
        <v>0</v>
      </c>
      <c r="G44" s="24">
        <f t="shared" si="21"/>
        <v>30</v>
      </c>
      <c r="H44" s="25">
        <v>15</v>
      </c>
      <c r="I44" s="25"/>
      <c r="J44" s="25">
        <v>15</v>
      </c>
      <c r="K44" s="25"/>
      <c r="L44" s="24">
        <f t="shared" si="22"/>
        <v>15</v>
      </c>
      <c r="M44" s="23">
        <f t="shared" si="23"/>
        <v>55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>
        <v>30</v>
      </c>
      <c r="AJ44" s="26">
        <v>15</v>
      </c>
      <c r="AK44" s="26">
        <v>55</v>
      </c>
      <c r="AL44" s="26"/>
      <c r="AM44" s="26"/>
      <c r="AN44" s="26"/>
      <c r="AO44" s="26"/>
      <c r="AP44" s="26"/>
      <c r="AQ44" s="26">
        <v>4</v>
      </c>
      <c r="AR44" s="26">
        <v>2</v>
      </c>
      <c r="AS44" s="26"/>
      <c r="AT44" s="26">
        <v>4</v>
      </c>
      <c r="AU44" s="26"/>
      <c r="AV44" s="26">
        <v>4</v>
      </c>
      <c r="AX44" s="29"/>
      <c r="AY44" s="29"/>
      <c r="AZ44" s="29"/>
      <c r="BA44" s="29"/>
      <c r="BC44" s="29"/>
    </row>
    <row r="45" spans="1:55" s="7" customFormat="1" ht="35.25">
      <c r="A45" s="14" t="s">
        <v>7</v>
      </c>
      <c r="B45" s="15" t="s">
        <v>118</v>
      </c>
      <c r="C45" s="18" t="s">
        <v>75</v>
      </c>
      <c r="D45" s="23">
        <f t="shared" si="18"/>
        <v>75</v>
      </c>
      <c r="E45" s="23">
        <f t="shared" si="19"/>
        <v>50</v>
      </c>
      <c r="F45" s="24">
        <f t="shared" si="20"/>
        <v>0</v>
      </c>
      <c r="G45" s="24">
        <f t="shared" si="21"/>
        <v>45</v>
      </c>
      <c r="H45" s="25">
        <v>45</v>
      </c>
      <c r="I45" s="25"/>
      <c r="J45" s="25"/>
      <c r="K45" s="25"/>
      <c r="L45" s="24">
        <f t="shared" si="22"/>
        <v>5</v>
      </c>
      <c r="M45" s="23">
        <f t="shared" si="23"/>
        <v>25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45</v>
      </c>
      <c r="AB45" s="26">
        <v>5</v>
      </c>
      <c r="AC45" s="26">
        <v>25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>
        <v>3</v>
      </c>
      <c r="AP45" s="26"/>
      <c r="AQ45" s="26"/>
      <c r="AR45" s="26">
        <v>2</v>
      </c>
      <c r="AS45" s="26"/>
      <c r="AT45" s="26">
        <v>3</v>
      </c>
      <c r="AU45" s="26"/>
      <c r="AV45" s="26">
        <v>3</v>
      </c>
      <c r="AX45" s="29"/>
      <c r="AY45" s="29"/>
      <c r="AZ45" s="29"/>
      <c r="BA45" s="29"/>
      <c r="BC45" s="29"/>
    </row>
    <row r="46" spans="1:55" s="7" customFormat="1" ht="35.25">
      <c r="A46" s="14" t="s">
        <v>6</v>
      </c>
      <c r="B46" s="15" t="s">
        <v>124</v>
      </c>
      <c r="C46" s="18" t="s">
        <v>105</v>
      </c>
      <c r="D46" s="23">
        <f t="shared" si="18"/>
        <v>100</v>
      </c>
      <c r="E46" s="23">
        <f t="shared" si="19"/>
        <v>30</v>
      </c>
      <c r="F46" s="24">
        <f t="shared" si="20"/>
        <v>30</v>
      </c>
      <c r="G46" s="24">
        <f t="shared" si="21"/>
        <v>0</v>
      </c>
      <c r="H46" s="25"/>
      <c r="I46" s="25"/>
      <c r="J46" s="25"/>
      <c r="K46" s="25"/>
      <c r="L46" s="24">
        <f t="shared" si="22"/>
        <v>0</v>
      </c>
      <c r="M46" s="23">
        <f t="shared" si="23"/>
        <v>70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>
        <v>30</v>
      </c>
      <c r="AA46" s="26"/>
      <c r="AB46" s="26"/>
      <c r="AC46" s="26">
        <v>70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/>
      <c r="AQ46" s="26"/>
      <c r="AR46" s="26">
        <v>1</v>
      </c>
      <c r="AS46" s="26"/>
      <c r="AT46" s="26">
        <v>3</v>
      </c>
      <c r="AU46" s="26"/>
      <c r="AV46" s="26">
        <v>4</v>
      </c>
      <c r="AX46" s="29"/>
      <c r="AY46" s="29"/>
      <c r="AZ46" s="29"/>
      <c r="BA46" s="29"/>
      <c r="BC46" s="29"/>
    </row>
    <row r="47" spans="1:55" s="7" customFormat="1" ht="35.25">
      <c r="A47" s="14" t="s">
        <v>5</v>
      </c>
      <c r="B47" s="15" t="s">
        <v>116</v>
      </c>
      <c r="C47" s="18" t="s">
        <v>67</v>
      </c>
      <c r="D47" s="23">
        <f t="shared" si="18"/>
        <v>75</v>
      </c>
      <c r="E47" s="23">
        <f t="shared" si="19"/>
        <v>30</v>
      </c>
      <c r="F47" s="24">
        <f t="shared" si="20"/>
        <v>30</v>
      </c>
      <c r="G47" s="24">
        <f t="shared" si="21"/>
        <v>0</v>
      </c>
      <c r="H47" s="25"/>
      <c r="I47" s="25"/>
      <c r="J47" s="25"/>
      <c r="K47" s="25"/>
      <c r="L47" s="24">
        <f t="shared" si="22"/>
        <v>0</v>
      </c>
      <c r="M47" s="23">
        <f t="shared" si="23"/>
        <v>45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30</v>
      </c>
      <c r="AE47" s="26"/>
      <c r="AF47" s="26"/>
      <c r="AG47" s="26">
        <v>45</v>
      </c>
      <c r="AH47" s="26"/>
      <c r="AI47" s="26"/>
      <c r="AJ47" s="26"/>
      <c r="AK47" s="26"/>
      <c r="AL47" s="26"/>
      <c r="AM47" s="26"/>
      <c r="AN47" s="26"/>
      <c r="AO47" s="26"/>
      <c r="AP47" s="26">
        <v>3</v>
      </c>
      <c r="AQ47" s="26"/>
      <c r="AR47" s="26">
        <v>1</v>
      </c>
      <c r="AS47" s="26"/>
      <c r="AT47" s="26">
        <v>2</v>
      </c>
      <c r="AU47" s="26"/>
      <c r="AV47" s="26">
        <v>3</v>
      </c>
      <c r="AX47" s="29"/>
      <c r="AY47" s="29"/>
      <c r="AZ47" s="29"/>
      <c r="BA47" s="29"/>
      <c r="BC47" s="29"/>
    </row>
    <row r="48" spans="1:55" s="7" customFormat="1" ht="36" customHeight="1">
      <c r="A48" s="14" t="s">
        <v>20</v>
      </c>
      <c r="B48" s="15" t="s">
        <v>119</v>
      </c>
      <c r="C48" s="18" t="s">
        <v>75</v>
      </c>
      <c r="D48" s="23">
        <f t="shared" si="18"/>
        <v>100</v>
      </c>
      <c r="E48" s="23">
        <f t="shared" si="19"/>
        <v>50</v>
      </c>
      <c r="F48" s="24">
        <f t="shared" si="20"/>
        <v>0</v>
      </c>
      <c r="G48" s="24">
        <f t="shared" si="21"/>
        <v>45</v>
      </c>
      <c r="H48" s="25">
        <v>30</v>
      </c>
      <c r="I48" s="25">
        <v>15</v>
      </c>
      <c r="J48" s="25"/>
      <c r="K48" s="25"/>
      <c r="L48" s="24">
        <f t="shared" si="22"/>
        <v>5</v>
      </c>
      <c r="M48" s="23">
        <f t="shared" si="23"/>
        <v>50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45</v>
      </c>
      <c r="AB48" s="26">
        <v>5</v>
      </c>
      <c r="AC48" s="26">
        <v>50</v>
      </c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>
        <v>4</v>
      </c>
      <c r="AP48" s="26"/>
      <c r="AQ48" s="26"/>
      <c r="AR48" s="26">
        <v>2</v>
      </c>
      <c r="AS48" s="26"/>
      <c r="AT48" s="26">
        <v>4</v>
      </c>
      <c r="AU48" s="26"/>
      <c r="AV48" s="26">
        <v>4</v>
      </c>
      <c r="AX48" s="29"/>
      <c r="AY48" s="29"/>
      <c r="AZ48" s="29"/>
      <c r="BA48" s="29"/>
      <c r="BC48" s="29"/>
    </row>
    <row r="49" spans="1:55" s="7" customFormat="1" ht="56.25" customHeight="1">
      <c r="A49" s="14" t="s">
        <v>21</v>
      </c>
      <c r="B49" s="33" t="s">
        <v>125</v>
      </c>
      <c r="C49" s="34" t="s">
        <v>105</v>
      </c>
      <c r="D49" s="35">
        <f t="shared" si="18"/>
        <v>100</v>
      </c>
      <c r="E49" s="35">
        <f t="shared" si="19"/>
        <v>30</v>
      </c>
      <c r="F49" s="36">
        <f t="shared" si="20"/>
        <v>30</v>
      </c>
      <c r="G49" s="36">
        <f t="shared" si="21"/>
        <v>0</v>
      </c>
      <c r="H49" s="37"/>
      <c r="I49" s="37"/>
      <c r="J49" s="37"/>
      <c r="K49" s="37"/>
      <c r="L49" s="36">
        <f t="shared" si="22"/>
        <v>0</v>
      </c>
      <c r="M49" s="35">
        <f t="shared" si="23"/>
        <v>70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>
        <v>30</v>
      </c>
      <c r="AA49" s="38"/>
      <c r="AB49" s="38"/>
      <c r="AC49" s="38">
        <v>70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>
        <v>4</v>
      </c>
      <c r="AP49" s="38"/>
      <c r="AQ49" s="38"/>
      <c r="AR49" s="38">
        <v>1</v>
      </c>
      <c r="AS49" s="38"/>
      <c r="AT49" s="38">
        <v>3</v>
      </c>
      <c r="AU49" s="38"/>
      <c r="AV49" s="38">
        <v>4</v>
      </c>
      <c r="AX49" s="29"/>
      <c r="AY49" s="29"/>
      <c r="AZ49" s="29"/>
      <c r="BA49" s="29"/>
      <c r="BC49" s="29"/>
    </row>
    <row r="50" spans="1:55" s="7" customFormat="1" ht="35.25">
      <c r="A50" s="14" t="s">
        <v>22</v>
      </c>
      <c r="B50" s="33" t="s">
        <v>123</v>
      </c>
      <c r="C50" s="34" t="s">
        <v>102</v>
      </c>
      <c r="D50" s="35">
        <f>SUM(E50,M50)</f>
        <v>25</v>
      </c>
      <c r="E50" s="35">
        <f>SUM(F50:G50,L50)</f>
        <v>15</v>
      </c>
      <c r="F50" s="36">
        <f>SUM(N50,R50,V50,Z50,AD50,AH50)</f>
        <v>0</v>
      </c>
      <c r="G50" s="36">
        <f>SUM(O50,S50,W50,AA50,AE50,AI50)</f>
        <v>15</v>
      </c>
      <c r="H50" s="37"/>
      <c r="I50" s="37">
        <v>15</v>
      </c>
      <c r="J50" s="37"/>
      <c r="K50" s="37"/>
      <c r="L50" s="36">
        <f>SUM(P50,T50,X50,AB50,AF50,AJ50)</f>
        <v>0</v>
      </c>
      <c r="M50" s="35">
        <f>SUM(Q50,U50,Y50,AC50,AG50,AK50)</f>
        <v>10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>
        <v>15</v>
      </c>
      <c r="AJ50" s="38"/>
      <c r="AK50" s="38">
        <v>10</v>
      </c>
      <c r="AL50" s="38"/>
      <c r="AM50" s="38"/>
      <c r="AN50" s="38"/>
      <c r="AO50" s="38"/>
      <c r="AP50" s="38"/>
      <c r="AQ50" s="38">
        <v>1</v>
      </c>
      <c r="AR50" s="38">
        <v>1</v>
      </c>
      <c r="AS50" s="38"/>
      <c r="AT50" s="38">
        <v>1</v>
      </c>
      <c r="AU50" s="38"/>
      <c r="AV50" s="38">
        <v>1</v>
      </c>
      <c r="AX50" s="29"/>
      <c r="AY50" s="29"/>
      <c r="AZ50" s="29"/>
      <c r="BA50" s="29"/>
      <c r="BC50" s="29"/>
    </row>
    <row r="51" spans="1:55" s="31" customFormat="1" ht="35.25">
      <c r="A51" s="14" t="s">
        <v>23</v>
      </c>
      <c r="B51" s="39" t="s">
        <v>120</v>
      </c>
      <c r="C51" s="34" t="s">
        <v>106</v>
      </c>
      <c r="D51" s="35">
        <f t="shared" si="18"/>
        <v>125</v>
      </c>
      <c r="E51" s="35">
        <f t="shared" si="19"/>
        <v>55</v>
      </c>
      <c r="F51" s="36">
        <f t="shared" si="20"/>
        <v>30</v>
      </c>
      <c r="G51" s="36">
        <f t="shared" si="21"/>
        <v>15</v>
      </c>
      <c r="H51" s="37">
        <v>15</v>
      </c>
      <c r="I51" s="37"/>
      <c r="J51" s="37"/>
      <c r="K51" s="37"/>
      <c r="L51" s="36">
        <f t="shared" si="22"/>
        <v>10</v>
      </c>
      <c r="M51" s="35">
        <f t="shared" si="23"/>
        <v>70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>
        <v>30</v>
      </c>
      <c r="AI51" s="38">
        <v>15</v>
      </c>
      <c r="AJ51" s="38">
        <v>10</v>
      </c>
      <c r="AK51" s="38">
        <v>70</v>
      </c>
      <c r="AL51" s="38"/>
      <c r="AM51" s="38"/>
      <c r="AN51" s="38"/>
      <c r="AO51" s="38"/>
      <c r="AP51" s="38"/>
      <c r="AQ51" s="38">
        <v>5</v>
      </c>
      <c r="AR51" s="38">
        <v>2</v>
      </c>
      <c r="AS51" s="38"/>
      <c r="AT51" s="38">
        <v>4</v>
      </c>
      <c r="AU51" s="38"/>
      <c r="AV51" s="38">
        <v>5</v>
      </c>
      <c r="AX51" s="32"/>
      <c r="AY51" s="32"/>
      <c r="AZ51" s="32"/>
      <c r="BA51" s="32"/>
      <c r="BC51" s="32"/>
    </row>
    <row r="52" spans="1:55" s="7" customFormat="1" ht="35.25">
      <c r="A52" s="14" t="s">
        <v>24</v>
      </c>
      <c r="B52" s="33" t="s">
        <v>121</v>
      </c>
      <c r="C52" s="34" t="s">
        <v>73</v>
      </c>
      <c r="D52" s="35">
        <f t="shared" si="18"/>
        <v>50</v>
      </c>
      <c r="E52" s="35">
        <f t="shared" si="19"/>
        <v>30</v>
      </c>
      <c r="F52" s="36">
        <f t="shared" si="20"/>
        <v>0</v>
      </c>
      <c r="G52" s="36">
        <f t="shared" si="21"/>
        <v>30</v>
      </c>
      <c r="H52" s="37">
        <v>15</v>
      </c>
      <c r="I52" s="37">
        <v>15</v>
      </c>
      <c r="J52" s="37"/>
      <c r="K52" s="37"/>
      <c r="L52" s="36">
        <f t="shared" si="22"/>
        <v>0</v>
      </c>
      <c r="M52" s="35">
        <f t="shared" si="23"/>
        <v>20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>
        <v>30</v>
      </c>
      <c r="AF52" s="38"/>
      <c r="AG52" s="38">
        <v>20</v>
      </c>
      <c r="AH52" s="38"/>
      <c r="AI52" s="38"/>
      <c r="AJ52" s="38"/>
      <c r="AK52" s="38"/>
      <c r="AL52" s="38"/>
      <c r="AM52" s="38"/>
      <c r="AN52" s="38"/>
      <c r="AO52" s="38"/>
      <c r="AP52" s="38">
        <v>2</v>
      </c>
      <c r="AQ52" s="38"/>
      <c r="AR52" s="38">
        <v>1</v>
      </c>
      <c r="AS52" s="38"/>
      <c r="AT52" s="38">
        <v>2</v>
      </c>
      <c r="AU52" s="38"/>
      <c r="AV52" s="38">
        <v>2</v>
      </c>
      <c r="AX52" s="29"/>
      <c r="AY52" s="29"/>
      <c r="AZ52" s="29"/>
      <c r="BA52" s="29"/>
      <c r="BC52" s="29"/>
    </row>
    <row r="53" spans="1:55" s="7" customFormat="1" ht="35.25">
      <c r="A53" s="14" t="s">
        <v>25</v>
      </c>
      <c r="B53" s="30" t="s">
        <v>122</v>
      </c>
      <c r="C53" s="18" t="s">
        <v>102</v>
      </c>
      <c r="D53" s="23">
        <f t="shared" si="18"/>
        <v>100</v>
      </c>
      <c r="E53" s="23">
        <f t="shared" si="19"/>
        <v>45</v>
      </c>
      <c r="F53" s="24">
        <f t="shared" si="20"/>
        <v>0</v>
      </c>
      <c r="G53" s="24">
        <f t="shared" si="21"/>
        <v>30</v>
      </c>
      <c r="H53" s="25">
        <v>15</v>
      </c>
      <c r="I53" s="25">
        <v>15</v>
      </c>
      <c r="J53" s="25"/>
      <c r="K53" s="25"/>
      <c r="L53" s="24">
        <f t="shared" si="22"/>
        <v>15</v>
      </c>
      <c r="M53" s="23">
        <f t="shared" si="23"/>
        <v>55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>
        <v>30</v>
      </c>
      <c r="AJ53" s="26">
        <v>15</v>
      </c>
      <c r="AK53" s="26">
        <v>55</v>
      </c>
      <c r="AL53" s="26"/>
      <c r="AM53" s="26"/>
      <c r="AN53" s="26"/>
      <c r="AO53" s="26"/>
      <c r="AP53" s="26"/>
      <c r="AQ53" s="26">
        <v>4</v>
      </c>
      <c r="AR53" s="26">
        <v>2</v>
      </c>
      <c r="AS53" s="26"/>
      <c r="AT53" s="26">
        <v>4</v>
      </c>
      <c r="AU53" s="26"/>
      <c r="AV53" s="26">
        <v>4</v>
      </c>
      <c r="AX53" s="29"/>
      <c r="AY53" s="29"/>
      <c r="AZ53" s="29"/>
      <c r="BA53" s="29"/>
      <c r="BC53" s="29"/>
    </row>
    <row r="54" spans="1:55" s="7" customFormat="1" ht="35.25">
      <c r="A54" s="41" t="s">
        <v>115</v>
      </c>
      <c r="B54" s="42"/>
      <c r="C54" s="43"/>
      <c r="D54" s="47">
        <f>SUM(D8,D14,D24,D41)</f>
        <v>4510</v>
      </c>
      <c r="E54" s="47">
        <f aca="true" t="shared" si="24" ref="E54:M54">SUM(E8,E14,E24,E41)</f>
        <v>2250</v>
      </c>
      <c r="F54" s="47">
        <f t="shared" si="24"/>
        <v>525</v>
      </c>
      <c r="G54" s="47">
        <f t="shared" si="24"/>
        <v>1275</v>
      </c>
      <c r="H54" s="47">
        <f t="shared" si="24"/>
        <v>930</v>
      </c>
      <c r="I54" s="47">
        <f t="shared" si="24"/>
        <v>210</v>
      </c>
      <c r="J54" s="47">
        <f t="shared" si="24"/>
        <v>120</v>
      </c>
      <c r="K54" s="47">
        <f t="shared" si="24"/>
        <v>15</v>
      </c>
      <c r="L54" s="47">
        <f t="shared" si="24"/>
        <v>450</v>
      </c>
      <c r="M54" s="47">
        <f t="shared" si="24"/>
        <v>2260</v>
      </c>
      <c r="N54" s="23">
        <f>SUM(N8,N14,N24,N41)</f>
        <v>90</v>
      </c>
      <c r="O54" s="23">
        <f aca="true" t="shared" si="25" ref="O54:AQ54">SUM(O8,O14,O24,O41)</f>
        <v>225</v>
      </c>
      <c r="P54" s="23">
        <f t="shared" si="25"/>
        <v>85</v>
      </c>
      <c r="Q54" s="23">
        <f t="shared" si="25"/>
        <v>355</v>
      </c>
      <c r="R54" s="23">
        <f t="shared" si="25"/>
        <v>90</v>
      </c>
      <c r="S54" s="23">
        <f t="shared" si="25"/>
        <v>225</v>
      </c>
      <c r="T54" s="23">
        <f t="shared" si="25"/>
        <v>70</v>
      </c>
      <c r="U54" s="23">
        <f t="shared" si="25"/>
        <v>370</v>
      </c>
      <c r="V54" s="23">
        <f t="shared" si="25"/>
        <v>135</v>
      </c>
      <c r="W54" s="23">
        <f t="shared" si="25"/>
        <v>240</v>
      </c>
      <c r="X54" s="23">
        <f t="shared" si="25"/>
        <v>80</v>
      </c>
      <c r="Y54" s="23">
        <f t="shared" si="25"/>
        <v>295</v>
      </c>
      <c r="Z54" s="23">
        <f t="shared" si="25"/>
        <v>105</v>
      </c>
      <c r="AA54" s="23">
        <f t="shared" si="25"/>
        <v>195</v>
      </c>
      <c r="AB54" s="23">
        <f t="shared" si="25"/>
        <v>30</v>
      </c>
      <c r="AC54" s="23">
        <f t="shared" si="25"/>
        <v>420</v>
      </c>
      <c r="AD54" s="23">
        <f t="shared" si="25"/>
        <v>60</v>
      </c>
      <c r="AE54" s="23">
        <f t="shared" si="25"/>
        <v>240</v>
      </c>
      <c r="AF54" s="23">
        <f t="shared" si="25"/>
        <v>85</v>
      </c>
      <c r="AG54" s="23">
        <f t="shared" si="25"/>
        <v>365</v>
      </c>
      <c r="AH54" s="23">
        <f t="shared" si="25"/>
        <v>45</v>
      </c>
      <c r="AI54" s="23">
        <f t="shared" si="25"/>
        <v>150</v>
      </c>
      <c r="AJ54" s="23">
        <f t="shared" si="25"/>
        <v>100</v>
      </c>
      <c r="AK54" s="23">
        <f t="shared" si="25"/>
        <v>455</v>
      </c>
      <c r="AL54" s="23">
        <f t="shared" si="25"/>
        <v>30</v>
      </c>
      <c r="AM54" s="23">
        <f t="shared" si="25"/>
        <v>30</v>
      </c>
      <c r="AN54" s="23">
        <f t="shared" si="25"/>
        <v>30</v>
      </c>
      <c r="AO54" s="23">
        <f t="shared" si="25"/>
        <v>30</v>
      </c>
      <c r="AP54" s="23">
        <f t="shared" si="25"/>
        <v>30</v>
      </c>
      <c r="AQ54" s="23">
        <f t="shared" si="25"/>
        <v>30</v>
      </c>
      <c r="AR54" s="47">
        <f>SUM(AR8,AR14,AR24,AR41)</f>
        <v>90</v>
      </c>
      <c r="AS54" s="47">
        <f>SUM(AS8,AS14,AS24,AS41)</f>
        <v>40</v>
      </c>
      <c r="AT54" s="47">
        <f>SUM(AT8,AT14,AT24,AT41)</f>
        <v>154</v>
      </c>
      <c r="AU54" s="47">
        <f>SUM(AU8,AU14,AU24,AU41)</f>
        <v>25</v>
      </c>
      <c r="AV54" s="47">
        <f>SUM(AV8,AV14,AV24,AV41)</f>
        <v>88</v>
      </c>
      <c r="AX54" s="29"/>
      <c r="AY54" s="29"/>
      <c r="AZ54" s="29"/>
      <c r="BC54" s="29"/>
    </row>
    <row r="55" spans="1:55" s="7" customFormat="1" ht="35.25">
      <c r="A55" s="44"/>
      <c r="B55" s="45"/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>
        <f>SUM(N54:Q54)</f>
        <v>755</v>
      </c>
      <c r="O55" s="50"/>
      <c r="P55" s="50"/>
      <c r="Q55" s="51"/>
      <c r="R55" s="49">
        <f>SUM(R54:U54)</f>
        <v>755</v>
      </c>
      <c r="S55" s="50"/>
      <c r="T55" s="50"/>
      <c r="U55" s="51"/>
      <c r="V55" s="49">
        <f>SUM(V54:Y54)</f>
        <v>750</v>
      </c>
      <c r="W55" s="50"/>
      <c r="X55" s="50"/>
      <c r="Y55" s="51"/>
      <c r="Z55" s="49">
        <f>SUM(Z54:AC54)</f>
        <v>750</v>
      </c>
      <c r="AA55" s="50"/>
      <c r="AB55" s="50"/>
      <c r="AC55" s="51"/>
      <c r="AD55" s="49">
        <f>SUM(AD54:AG54)</f>
        <v>750</v>
      </c>
      <c r="AE55" s="50"/>
      <c r="AF55" s="50"/>
      <c r="AG55" s="51"/>
      <c r="AH55" s="49">
        <f>SUM(AH54:AK54)</f>
        <v>750</v>
      </c>
      <c r="AI55" s="50"/>
      <c r="AJ55" s="50"/>
      <c r="AK55" s="51"/>
      <c r="AL55" s="49">
        <f>SUM(AL54:AQ54)</f>
        <v>180</v>
      </c>
      <c r="AM55" s="50"/>
      <c r="AN55" s="50"/>
      <c r="AO55" s="50"/>
      <c r="AP55" s="50"/>
      <c r="AQ55" s="51"/>
      <c r="AR55" s="48"/>
      <c r="AS55" s="48"/>
      <c r="AT55" s="48"/>
      <c r="AU55" s="48"/>
      <c r="AV55" s="48"/>
      <c r="AX55" s="29"/>
      <c r="AY55" s="29"/>
      <c r="AZ55" s="29"/>
      <c r="BC55" s="29"/>
    </row>
  </sheetData>
  <sheetProtection/>
  <mergeCells count="62">
    <mergeCell ref="AR6:AR7"/>
    <mergeCell ref="H5:H7"/>
    <mergeCell ref="I5:I7"/>
    <mergeCell ref="G5:G7"/>
    <mergeCell ref="L5:L7"/>
    <mergeCell ref="K5:K7"/>
    <mergeCell ref="V5:AC5"/>
    <mergeCell ref="AQ6:AQ7"/>
    <mergeCell ref="AP6:AP7"/>
    <mergeCell ref="AO6:AO7"/>
    <mergeCell ref="A4:A7"/>
    <mergeCell ref="C4:C7"/>
    <mergeCell ref="D4:M4"/>
    <mergeCell ref="B4:B7"/>
    <mergeCell ref="M5:M7"/>
    <mergeCell ref="J5:J7"/>
    <mergeCell ref="D5:D7"/>
    <mergeCell ref="E5:E7"/>
    <mergeCell ref="F5:F7"/>
    <mergeCell ref="N4:AK4"/>
    <mergeCell ref="N6:Q6"/>
    <mergeCell ref="R6:U6"/>
    <mergeCell ref="V6:Y6"/>
    <mergeCell ref="AD5:AK5"/>
    <mergeCell ref="N5:U5"/>
    <mergeCell ref="AD6:AG6"/>
    <mergeCell ref="Z6:AC6"/>
    <mergeCell ref="AH6:AK6"/>
    <mergeCell ref="AL4:AV4"/>
    <mergeCell ref="AL5:AQ5"/>
    <mergeCell ref="AR5:AV5"/>
    <mergeCell ref="AL6:AL7"/>
    <mergeCell ref="AM6:AM7"/>
    <mergeCell ref="AN6:AN7"/>
    <mergeCell ref="AV6:AV7"/>
    <mergeCell ref="AS6:AS7"/>
    <mergeCell ref="AT6:AT7"/>
    <mergeCell ref="AU6:AU7"/>
    <mergeCell ref="D54:D55"/>
    <mergeCell ref="E54:E55"/>
    <mergeCell ref="F54:F55"/>
    <mergeCell ref="G54:G55"/>
    <mergeCell ref="H54:H55"/>
    <mergeCell ref="L54:L55"/>
    <mergeCell ref="M54:M55"/>
    <mergeCell ref="I54:I55"/>
    <mergeCell ref="J54:J55"/>
    <mergeCell ref="K54:K55"/>
    <mergeCell ref="AR54:AR55"/>
    <mergeCell ref="AS54:AS55"/>
    <mergeCell ref="AT54:AT55"/>
    <mergeCell ref="AU54:AU55"/>
    <mergeCell ref="A1:AB1"/>
    <mergeCell ref="A54:C55"/>
    <mergeCell ref="AV54:AV55"/>
    <mergeCell ref="N55:Q55"/>
    <mergeCell ref="R55:U55"/>
    <mergeCell ref="V55:Y55"/>
    <mergeCell ref="Z55:AC55"/>
    <mergeCell ref="AD55:AG55"/>
    <mergeCell ref="AH55:AK55"/>
    <mergeCell ref="AL55:AQ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41.125" style="2" customWidth="1"/>
    <col min="3" max="3" width="22.125" style="19" customWidth="1"/>
    <col min="4" max="4" width="17.8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13" width="15.37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1.875" style="12" customWidth="1"/>
    <col min="47" max="47" width="9.75390625" style="12" customWidth="1"/>
    <col min="48" max="48" width="9.75390625" style="11" customWidth="1"/>
    <col min="49" max="50" width="8.875" style="11" customWidth="1"/>
    <col min="51" max="51" width="13.75390625" style="11" bestFit="1" customWidth="1"/>
    <col min="52" max="16384" width="8.875" style="11" customWidth="1"/>
  </cols>
  <sheetData>
    <row r="1" spans="1:47" s="6" customFormat="1" ht="51.75" customHeight="1">
      <c r="A1" s="40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52" t="s">
        <v>11</v>
      </c>
      <c r="B4" s="52" t="s">
        <v>12</v>
      </c>
      <c r="C4" s="54" t="s">
        <v>39</v>
      </c>
      <c r="D4" s="52" t="s">
        <v>45</v>
      </c>
      <c r="E4" s="52"/>
      <c r="F4" s="52"/>
      <c r="G4" s="52"/>
      <c r="H4" s="52"/>
      <c r="I4" s="52"/>
      <c r="J4" s="52"/>
      <c r="K4" s="52"/>
      <c r="L4" s="52"/>
      <c r="M4" s="52"/>
      <c r="N4" s="52" t="s">
        <v>46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 t="s">
        <v>55</v>
      </c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48" s="7" customFormat="1" ht="53.25" customHeight="1">
      <c r="A5" s="52"/>
      <c r="B5" s="52"/>
      <c r="C5" s="54"/>
      <c r="D5" s="54" t="s">
        <v>58</v>
      </c>
      <c r="E5" s="54" t="s">
        <v>59</v>
      </c>
      <c r="F5" s="53" t="s">
        <v>53</v>
      </c>
      <c r="G5" s="54" t="s">
        <v>61</v>
      </c>
      <c r="H5" s="56" t="s">
        <v>40</v>
      </c>
      <c r="I5" s="56" t="s">
        <v>41</v>
      </c>
      <c r="J5" s="56" t="s">
        <v>63</v>
      </c>
      <c r="K5" s="56" t="s">
        <v>42</v>
      </c>
      <c r="L5" s="54" t="s">
        <v>62</v>
      </c>
      <c r="M5" s="54" t="s">
        <v>60</v>
      </c>
      <c r="N5" s="52" t="s">
        <v>3</v>
      </c>
      <c r="O5" s="52"/>
      <c r="P5" s="52"/>
      <c r="Q5" s="52"/>
      <c r="R5" s="52"/>
      <c r="S5" s="52"/>
      <c r="T5" s="52"/>
      <c r="U5" s="52"/>
      <c r="V5" s="52" t="s">
        <v>44</v>
      </c>
      <c r="W5" s="52"/>
      <c r="X5" s="52"/>
      <c r="Y5" s="52"/>
      <c r="Z5" s="52"/>
      <c r="AA5" s="52"/>
      <c r="AB5" s="52"/>
      <c r="AC5" s="52"/>
      <c r="AD5" s="52" t="s">
        <v>4</v>
      </c>
      <c r="AE5" s="52"/>
      <c r="AF5" s="52"/>
      <c r="AG5" s="52"/>
      <c r="AH5" s="52"/>
      <c r="AI5" s="52"/>
      <c r="AJ5" s="52"/>
      <c r="AK5" s="52"/>
      <c r="AL5" s="52" t="s">
        <v>56</v>
      </c>
      <c r="AM5" s="52"/>
      <c r="AN5" s="52"/>
      <c r="AO5" s="52"/>
      <c r="AP5" s="52"/>
      <c r="AQ5" s="52"/>
      <c r="AR5" s="52" t="s">
        <v>57</v>
      </c>
      <c r="AS5" s="52"/>
      <c r="AT5" s="52"/>
      <c r="AU5" s="52"/>
      <c r="AV5" s="52"/>
    </row>
    <row r="6" spans="1:48" s="7" customFormat="1" ht="52.5" customHeight="1">
      <c r="A6" s="52"/>
      <c r="B6" s="55"/>
      <c r="C6" s="54"/>
      <c r="D6" s="54"/>
      <c r="E6" s="54"/>
      <c r="F6" s="53"/>
      <c r="G6" s="54"/>
      <c r="H6" s="56"/>
      <c r="I6" s="56"/>
      <c r="J6" s="56"/>
      <c r="K6" s="56"/>
      <c r="L6" s="54"/>
      <c r="M6" s="54"/>
      <c r="N6" s="52" t="s">
        <v>14</v>
      </c>
      <c r="O6" s="52"/>
      <c r="P6" s="52"/>
      <c r="Q6" s="52"/>
      <c r="R6" s="52" t="s">
        <v>15</v>
      </c>
      <c r="S6" s="52"/>
      <c r="T6" s="52"/>
      <c r="U6" s="52"/>
      <c r="V6" s="52" t="s">
        <v>16</v>
      </c>
      <c r="W6" s="52"/>
      <c r="X6" s="52"/>
      <c r="Y6" s="52"/>
      <c r="Z6" s="52" t="s">
        <v>17</v>
      </c>
      <c r="AA6" s="52"/>
      <c r="AB6" s="52"/>
      <c r="AC6" s="52"/>
      <c r="AD6" s="52" t="s">
        <v>31</v>
      </c>
      <c r="AE6" s="52"/>
      <c r="AF6" s="52"/>
      <c r="AG6" s="52"/>
      <c r="AH6" s="52" t="s">
        <v>32</v>
      </c>
      <c r="AI6" s="52"/>
      <c r="AJ6" s="52"/>
      <c r="AK6" s="52"/>
      <c r="AL6" s="52" t="s">
        <v>0</v>
      </c>
      <c r="AM6" s="52" t="s">
        <v>1</v>
      </c>
      <c r="AN6" s="52" t="s">
        <v>2</v>
      </c>
      <c r="AO6" s="52" t="s">
        <v>33</v>
      </c>
      <c r="AP6" s="52" t="s">
        <v>34</v>
      </c>
      <c r="AQ6" s="52" t="s">
        <v>35</v>
      </c>
      <c r="AR6" s="53" t="s">
        <v>50</v>
      </c>
      <c r="AS6" s="53" t="s">
        <v>51</v>
      </c>
      <c r="AT6" s="53" t="s">
        <v>47</v>
      </c>
      <c r="AU6" s="53" t="s">
        <v>49</v>
      </c>
      <c r="AV6" s="53" t="s">
        <v>52</v>
      </c>
    </row>
    <row r="7" spans="1:48" s="7" customFormat="1" ht="195.75" customHeight="1">
      <c r="A7" s="52"/>
      <c r="B7" s="55"/>
      <c r="C7" s="54"/>
      <c r="D7" s="54"/>
      <c r="E7" s="54"/>
      <c r="F7" s="53"/>
      <c r="G7" s="54"/>
      <c r="H7" s="56"/>
      <c r="I7" s="56"/>
      <c r="J7" s="56"/>
      <c r="K7" s="56"/>
      <c r="L7" s="54"/>
      <c r="M7" s="54"/>
      <c r="N7" s="13" t="s">
        <v>29</v>
      </c>
      <c r="O7" s="28" t="s">
        <v>30</v>
      </c>
      <c r="P7" s="28" t="s">
        <v>54</v>
      </c>
      <c r="Q7" s="28" t="s">
        <v>48</v>
      </c>
      <c r="R7" s="13" t="s">
        <v>29</v>
      </c>
      <c r="S7" s="28" t="s">
        <v>30</v>
      </c>
      <c r="T7" s="28" t="s">
        <v>54</v>
      </c>
      <c r="U7" s="28" t="s">
        <v>48</v>
      </c>
      <c r="V7" s="13" t="s">
        <v>29</v>
      </c>
      <c r="W7" s="28" t="s">
        <v>30</v>
      </c>
      <c r="X7" s="28" t="s">
        <v>54</v>
      </c>
      <c r="Y7" s="28" t="s">
        <v>48</v>
      </c>
      <c r="Z7" s="13" t="s">
        <v>29</v>
      </c>
      <c r="AA7" s="28" t="s">
        <v>30</v>
      </c>
      <c r="AB7" s="28" t="s">
        <v>54</v>
      </c>
      <c r="AC7" s="28" t="s">
        <v>48</v>
      </c>
      <c r="AD7" s="13" t="s">
        <v>29</v>
      </c>
      <c r="AE7" s="28" t="s">
        <v>30</v>
      </c>
      <c r="AF7" s="28" t="s">
        <v>54</v>
      </c>
      <c r="AG7" s="28" t="s">
        <v>48</v>
      </c>
      <c r="AH7" s="13" t="s">
        <v>29</v>
      </c>
      <c r="AI7" s="28" t="s">
        <v>30</v>
      </c>
      <c r="AJ7" s="28" t="s">
        <v>54</v>
      </c>
      <c r="AK7" s="28" t="s">
        <v>48</v>
      </c>
      <c r="AL7" s="52"/>
      <c r="AM7" s="52"/>
      <c r="AN7" s="52"/>
      <c r="AO7" s="52"/>
      <c r="AP7" s="52"/>
      <c r="AQ7" s="52"/>
      <c r="AR7" s="53"/>
      <c r="AS7" s="53"/>
      <c r="AT7" s="53"/>
      <c r="AU7" s="53"/>
      <c r="AV7" s="53"/>
    </row>
    <row r="8" spans="1:48" s="8" customFormat="1" ht="45.75">
      <c r="A8" s="13" t="s">
        <v>13</v>
      </c>
      <c r="B8" s="16" t="s">
        <v>36</v>
      </c>
      <c r="C8" s="13"/>
      <c r="D8" s="22">
        <f aca="true" t="shared" si="0" ref="D8:AV8">SUM(D9:D12)</f>
        <v>635</v>
      </c>
      <c r="E8" s="22">
        <f t="shared" si="0"/>
        <v>252</v>
      </c>
      <c r="F8" s="27">
        <f t="shared" si="0"/>
        <v>20</v>
      </c>
      <c r="G8" s="27">
        <f t="shared" si="0"/>
        <v>162</v>
      </c>
      <c r="H8" s="27">
        <f t="shared" si="0"/>
        <v>135</v>
      </c>
      <c r="I8" s="27">
        <f t="shared" si="0"/>
        <v>27</v>
      </c>
      <c r="J8" s="27">
        <f t="shared" si="0"/>
        <v>0</v>
      </c>
      <c r="K8" s="27">
        <f t="shared" si="0"/>
        <v>0</v>
      </c>
      <c r="L8" s="27">
        <f t="shared" si="0"/>
        <v>70</v>
      </c>
      <c r="M8" s="22">
        <f t="shared" si="0"/>
        <v>383</v>
      </c>
      <c r="N8" s="27">
        <f t="shared" si="0"/>
        <v>0</v>
      </c>
      <c r="O8" s="27">
        <f t="shared" si="0"/>
        <v>45</v>
      </c>
      <c r="P8" s="27">
        <f t="shared" si="0"/>
        <v>30</v>
      </c>
      <c r="Q8" s="27">
        <f t="shared" si="0"/>
        <v>105</v>
      </c>
      <c r="R8" s="27">
        <f t="shared" si="0"/>
        <v>0</v>
      </c>
      <c r="S8" s="27">
        <f t="shared" si="0"/>
        <v>30</v>
      </c>
      <c r="T8" s="27">
        <f t="shared" si="0"/>
        <v>10</v>
      </c>
      <c r="U8" s="27">
        <f t="shared" si="0"/>
        <v>90</v>
      </c>
      <c r="V8" s="27">
        <f t="shared" si="0"/>
        <v>0</v>
      </c>
      <c r="W8" s="27">
        <f t="shared" si="0"/>
        <v>30</v>
      </c>
      <c r="X8" s="27">
        <f t="shared" si="0"/>
        <v>10</v>
      </c>
      <c r="Y8" s="27">
        <f t="shared" si="0"/>
        <v>35</v>
      </c>
      <c r="Z8" s="27">
        <f t="shared" si="0"/>
        <v>20</v>
      </c>
      <c r="AA8" s="27">
        <f t="shared" si="0"/>
        <v>30</v>
      </c>
      <c r="AB8" s="27">
        <f t="shared" si="0"/>
        <v>10</v>
      </c>
      <c r="AC8" s="27">
        <f t="shared" si="0"/>
        <v>65</v>
      </c>
      <c r="AD8" s="27">
        <f t="shared" si="0"/>
        <v>0</v>
      </c>
      <c r="AE8" s="27">
        <f t="shared" si="0"/>
        <v>27</v>
      </c>
      <c r="AF8" s="27">
        <f t="shared" si="0"/>
        <v>10</v>
      </c>
      <c r="AG8" s="27">
        <f t="shared" si="0"/>
        <v>88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  <c r="AL8" s="27">
        <f t="shared" si="0"/>
        <v>7</v>
      </c>
      <c r="AM8" s="27">
        <f t="shared" si="0"/>
        <v>5</v>
      </c>
      <c r="AN8" s="27">
        <f t="shared" si="0"/>
        <v>3</v>
      </c>
      <c r="AO8" s="27">
        <f t="shared" si="0"/>
        <v>5</v>
      </c>
      <c r="AP8" s="27">
        <f t="shared" si="0"/>
        <v>5</v>
      </c>
      <c r="AQ8" s="27">
        <f t="shared" si="0"/>
        <v>0</v>
      </c>
      <c r="AR8" s="27">
        <f t="shared" si="0"/>
        <v>10</v>
      </c>
      <c r="AS8" s="27">
        <f t="shared" si="0"/>
        <v>0</v>
      </c>
      <c r="AT8" s="27">
        <f t="shared" si="0"/>
        <v>24</v>
      </c>
      <c r="AU8" s="27">
        <f t="shared" si="0"/>
        <v>25</v>
      </c>
      <c r="AV8" s="27">
        <f t="shared" si="0"/>
        <v>21</v>
      </c>
    </row>
    <row r="9" spans="1:55" s="7" customFormat="1" ht="35.25">
      <c r="A9" s="14" t="s">
        <v>10</v>
      </c>
      <c r="B9" s="15" t="s">
        <v>66</v>
      </c>
      <c r="C9" s="18" t="s">
        <v>67</v>
      </c>
      <c r="D9" s="23">
        <f>SUM(E9,M9)</f>
        <v>485</v>
      </c>
      <c r="E9" s="23">
        <f>SUM(F9:G9,L9)</f>
        <v>185</v>
      </c>
      <c r="F9" s="24">
        <f aca="true" t="shared" si="1" ref="F9:G12">SUM(N9,R9,V9,Z9,AD9,AH9)</f>
        <v>0</v>
      </c>
      <c r="G9" s="24">
        <f t="shared" si="1"/>
        <v>135</v>
      </c>
      <c r="H9" s="25">
        <v>135</v>
      </c>
      <c r="I9" s="25"/>
      <c r="J9" s="25"/>
      <c r="K9" s="25"/>
      <c r="L9" s="24">
        <f aca="true" t="shared" si="2" ref="L9:M12">SUM(P9,T9,X9,AB9,AF9,AJ9)</f>
        <v>50</v>
      </c>
      <c r="M9" s="23">
        <f t="shared" si="2"/>
        <v>300</v>
      </c>
      <c r="N9" s="26"/>
      <c r="O9" s="26">
        <v>30</v>
      </c>
      <c r="P9" s="26">
        <v>10</v>
      </c>
      <c r="Q9" s="26">
        <v>90</v>
      </c>
      <c r="R9" s="26"/>
      <c r="S9" s="26">
        <v>30</v>
      </c>
      <c r="T9" s="26">
        <v>10</v>
      </c>
      <c r="U9" s="26">
        <v>90</v>
      </c>
      <c r="V9" s="26"/>
      <c r="W9" s="26">
        <v>30</v>
      </c>
      <c r="X9" s="26">
        <v>10</v>
      </c>
      <c r="Y9" s="26">
        <v>35</v>
      </c>
      <c r="Z9" s="26"/>
      <c r="AA9" s="26">
        <v>30</v>
      </c>
      <c r="AB9" s="26">
        <v>10</v>
      </c>
      <c r="AC9" s="26">
        <v>35</v>
      </c>
      <c r="AD9" s="26"/>
      <c r="AE9" s="26">
        <v>15</v>
      </c>
      <c r="AF9" s="26">
        <v>10</v>
      </c>
      <c r="AG9" s="26">
        <v>50</v>
      </c>
      <c r="AH9" s="26"/>
      <c r="AI9" s="26"/>
      <c r="AJ9" s="26"/>
      <c r="AK9" s="26"/>
      <c r="AL9" s="26">
        <v>5</v>
      </c>
      <c r="AM9" s="26">
        <v>5</v>
      </c>
      <c r="AN9" s="26">
        <v>3</v>
      </c>
      <c r="AO9" s="26">
        <v>3</v>
      </c>
      <c r="AP9" s="26">
        <v>3</v>
      </c>
      <c r="AQ9" s="26"/>
      <c r="AR9" s="26">
        <v>7</v>
      </c>
      <c r="AS9" s="26"/>
      <c r="AT9" s="26">
        <v>19</v>
      </c>
      <c r="AU9" s="26">
        <v>19</v>
      </c>
      <c r="AV9" s="26">
        <v>19</v>
      </c>
      <c r="AX9" s="29"/>
      <c r="AY9" s="29"/>
      <c r="AZ9" s="29"/>
      <c r="BA9" s="29"/>
      <c r="BC9" s="29"/>
    </row>
    <row r="10" spans="1:55" s="7" customFormat="1" ht="35.25">
      <c r="A10" s="14" t="s">
        <v>9</v>
      </c>
      <c r="B10" s="15" t="s">
        <v>70</v>
      </c>
      <c r="C10" s="18" t="s">
        <v>71</v>
      </c>
      <c r="D10" s="23">
        <f>SUM(E10,M10)</f>
        <v>50</v>
      </c>
      <c r="E10" s="23">
        <f>SUM(F10:G10,L10)</f>
        <v>35</v>
      </c>
      <c r="F10" s="24">
        <f t="shared" si="1"/>
        <v>0</v>
      </c>
      <c r="G10" s="24">
        <f t="shared" si="1"/>
        <v>15</v>
      </c>
      <c r="H10" s="25"/>
      <c r="I10" s="25">
        <v>15</v>
      </c>
      <c r="J10" s="25"/>
      <c r="K10" s="25"/>
      <c r="L10" s="24">
        <f t="shared" si="2"/>
        <v>20</v>
      </c>
      <c r="M10" s="23">
        <f t="shared" si="2"/>
        <v>15</v>
      </c>
      <c r="N10" s="26"/>
      <c r="O10" s="26">
        <v>15</v>
      </c>
      <c r="P10" s="26">
        <v>20</v>
      </c>
      <c r="Q10" s="26">
        <v>15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2</v>
      </c>
      <c r="AM10" s="26"/>
      <c r="AN10" s="26"/>
      <c r="AO10" s="26"/>
      <c r="AP10" s="26"/>
      <c r="AQ10" s="26"/>
      <c r="AR10" s="26">
        <v>1</v>
      </c>
      <c r="AS10" s="26"/>
      <c r="AT10" s="26">
        <v>2</v>
      </c>
      <c r="AU10" s="26">
        <v>2</v>
      </c>
      <c r="AV10" s="26"/>
      <c r="AX10" s="29"/>
      <c r="AY10" s="29"/>
      <c r="AZ10" s="29"/>
      <c r="BA10" s="29"/>
      <c r="BC10" s="29"/>
    </row>
    <row r="11" spans="1:55" s="7" customFormat="1" ht="35.25">
      <c r="A11" s="14" t="s">
        <v>8</v>
      </c>
      <c r="B11" s="15" t="s">
        <v>72</v>
      </c>
      <c r="C11" s="18" t="s">
        <v>73</v>
      </c>
      <c r="D11" s="23">
        <f>SUM(E11,M11)</f>
        <v>50</v>
      </c>
      <c r="E11" s="23">
        <f>SUM(F11:G11,L11)</f>
        <v>12</v>
      </c>
      <c r="F11" s="24">
        <f t="shared" si="1"/>
        <v>0</v>
      </c>
      <c r="G11" s="24">
        <f t="shared" si="1"/>
        <v>12</v>
      </c>
      <c r="H11" s="25"/>
      <c r="I11" s="25">
        <v>12</v>
      </c>
      <c r="J11" s="25"/>
      <c r="K11" s="25"/>
      <c r="L11" s="24">
        <f t="shared" si="2"/>
        <v>0</v>
      </c>
      <c r="M11" s="23">
        <f t="shared" si="2"/>
        <v>38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12</v>
      </c>
      <c r="AF11" s="26"/>
      <c r="AG11" s="26">
        <v>38</v>
      </c>
      <c r="AH11" s="26"/>
      <c r="AI11" s="26"/>
      <c r="AJ11" s="26"/>
      <c r="AK11" s="26"/>
      <c r="AL11" s="26"/>
      <c r="AM11" s="26"/>
      <c r="AN11" s="26"/>
      <c r="AO11" s="26"/>
      <c r="AP11" s="26">
        <v>2</v>
      </c>
      <c r="AQ11" s="26"/>
      <c r="AR11" s="26">
        <v>1</v>
      </c>
      <c r="AS11" s="26"/>
      <c r="AT11" s="26">
        <v>2</v>
      </c>
      <c r="AU11" s="26">
        <v>2</v>
      </c>
      <c r="AV11" s="26"/>
      <c r="AX11" s="29"/>
      <c r="AY11" s="29"/>
      <c r="AZ11" s="29"/>
      <c r="BA11" s="29"/>
      <c r="BC11" s="29"/>
    </row>
    <row r="12" spans="1:55" s="7" customFormat="1" ht="35.25">
      <c r="A12" s="14" t="s">
        <v>7</v>
      </c>
      <c r="B12" s="15" t="s">
        <v>74</v>
      </c>
      <c r="C12" s="18" t="s">
        <v>75</v>
      </c>
      <c r="D12" s="23">
        <f>SUM(E12,M12)</f>
        <v>50</v>
      </c>
      <c r="E12" s="23">
        <f>SUM(F12:G12,L12)</f>
        <v>20</v>
      </c>
      <c r="F12" s="24">
        <f t="shared" si="1"/>
        <v>20</v>
      </c>
      <c r="G12" s="24">
        <f t="shared" si="1"/>
        <v>0</v>
      </c>
      <c r="H12" s="25"/>
      <c r="I12" s="25"/>
      <c r="J12" s="25"/>
      <c r="K12" s="25"/>
      <c r="L12" s="24">
        <f t="shared" si="2"/>
        <v>0</v>
      </c>
      <c r="M12" s="23">
        <f t="shared" si="2"/>
        <v>30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v>20</v>
      </c>
      <c r="AA12" s="26"/>
      <c r="AB12" s="26"/>
      <c r="AC12" s="26">
        <v>30</v>
      </c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>
        <v>2</v>
      </c>
      <c r="AP12" s="26"/>
      <c r="AQ12" s="26"/>
      <c r="AR12" s="26">
        <v>1</v>
      </c>
      <c r="AS12" s="26"/>
      <c r="AT12" s="26">
        <v>1</v>
      </c>
      <c r="AU12" s="26">
        <v>2</v>
      </c>
      <c r="AV12" s="26">
        <v>2</v>
      </c>
      <c r="AX12" s="29"/>
      <c r="AY12" s="29"/>
      <c r="AZ12" s="29"/>
      <c r="BA12" s="29"/>
      <c r="BC12" s="29"/>
    </row>
    <row r="13" spans="1:55" s="8" customFormat="1" ht="45.75">
      <c r="A13" s="13" t="s">
        <v>18</v>
      </c>
      <c r="B13" s="16" t="s">
        <v>37</v>
      </c>
      <c r="C13" s="13"/>
      <c r="D13" s="22">
        <f aca="true" t="shared" si="3" ref="D13:AV13">SUM(D14:D22)</f>
        <v>1000</v>
      </c>
      <c r="E13" s="22">
        <f t="shared" si="3"/>
        <v>505</v>
      </c>
      <c r="F13" s="27">
        <f t="shared" si="3"/>
        <v>180</v>
      </c>
      <c r="G13" s="27">
        <f t="shared" si="3"/>
        <v>225</v>
      </c>
      <c r="H13" s="27">
        <f t="shared" si="3"/>
        <v>210</v>
      </c>
      <c r="I13" s="27">
        <f t="shared" si="3"/>
        <v>15</v>
      </c>
      <c r="J13" s="27">
        <f t="shared" si="3"/>
        <v>0</v>
      </c>
      <c r="K13" s="27">
        <f t="shared" si="3"/>
        <v>0</v>
      </c>
      <c r="L13" s="27">
        <f t="shared" si="3"/>
        <v>100</v>
      </c>
      <c r="M13" s="22">
        <f t="shared" si="3"/>
        <v>495</v>
      </c>
      <c r="N13" s="27">
        <f t="shared" si="3"/>
        <v>90</v>
      </c>
      <c r="O13" s="27">
        <f t="shared" si="3"/>
        <v>120</v>
      </c>
      <c r="P13" s="27">
        <f t="shared" si="3"/>
        <v>55</v>
      </c>
      <c r="Q13" s="27">
        <f t="shared" si="3"/>
        <v>310</v>
      </c>
      <c r="R13" s="27">
        <f t="shared" si="3"/>
        <v>45</v>
      </c>
      <c r="S13" s="27">
        <f t="shared" si="3"/>
        <v>75</v>
      </c>
      <c r="T13" s="27">
        <f t="shared" si="3"/>
        <v>35</v>
      </c>
      <c r="U13" s="27">
        <f t="shared" si="3"/>
        <v>120</v>
      </c>
      <c r="V13" s="27">
        <f t="shared" si="3"/>
        <v>30</v>
      </c>
      <c r="W13" s="27">
        <f t="shared" si="3"/>
        <v>30</v>
      </c>
      <c r="X13" s="27">
        <f t="shared" si="3"/>
        <v>10</v>
      </c>
      <c r="Y13" s="27">
        <f t="shared" si="3"/>
        <v>55</v>
      </c>
      <c r="Z13" s="27">
        <f t="shared" si="3"/>
        <v>15</v>
      </c>
      <c r="AA13" s="27">
        <f t="shared" si="3"/>
        <v>0</v>
      </c>
      <c r="AB13" s="27">
        <f t="shared" si="3"/>
        <v>0</v>
      </c>
      <c r="AC13" s="27">
        <f t="shared" si="3"/>
        <v>10</v>
      </c>
      <c r="AD13" s="27">
        <f t="shared" si="3"/>
        <v>0</v>
      </c>
      <c r="AE13" s="27">
        <f t="shared" si="3"/>
        <v>0</v>
      </c>
      <c r="AF13" s="27">
        <f t="shared" si="3"/>
        <v>0</v>
      </c>
      <c r="AG13" s="27">
        <f t="shared" si="3"/>
        <v>0</v>
      </c>
      <c r="AH13" s="27">
        <f t="shared" si="3"/>
        <v>0</v>
      </c>
      <c r="AI13" s="27">
        <f t="shared" si="3"/>
        <v>0</v>
      </c>
      <c r="AJ13" s="27">
        <f t="shared" si="3"/>
        <v>0</v>
      </c>
      <c r="AK13" s="27">
        <f t="shared" si="3"/>
        <v>0</v>
      </c>
      <c r="AL13" s="27">
        <f t="shared" si="3"/>
        <v>23</v>
      </c>
      <c r="AM13" s="27">
        <f t="shared" si="3"/>
        <v>11</v>
      </c>
      <c r="AN13" s="27">
        <f t="shared" si="3"/>
        <v>5</v>
      </c>
      <c r="AO13" s="27">
        <f t="shared" si="3"/>
        <v>1</v>
      </c>
      <c r="AP13" s="27">
        <f t="shared" si="3"/>
        <v>0</v>
      </c>
      <c r="AQ13" s="27">
        <f t="shared" si="3"/>
        <v>0</v>
      </c>
      <c r="AR13" s="27">
        <f t="shared" si="3"/>
        <v>21</v>
      </c>
      <c r="AS13" s="27">
        <f t="shared" si="3"/>
        <v>40</v>
      </c>
      <c r="AT13" s="27">
        <f t="shared" si="3"/>
        <v>31</v>
      </c>
      <c r="AU13" s="27">
        <f t="shared" si="3"/>
        <v>0</v>
      </c>
      <c r="AV13" s="27">
        <f t="shared" si="3"/>
        <v>0</v>
      </c>
      <c r="AX13" s="29"/>
      <c r="AY13" s="29"/>
      <c r="AZ13" s="29"/>
      <c r="BA13" s="29"/>
      <c r="BC13" s="29"/>
    </row>
    <row r="14" spans="1:55" s="7" customFormat="1" ht="35.25">
      <c r="A14" s="14" t="s">
        <v>10</v>
      </c>
      <c r="B14" s="15" t="s">
        <v>76</v>
      </c>
      <c r="C14" s="18" t="s">
        <v>77</v>
      </c>
      <c r="D14" s="23">
        <f aca="true" t="shared" si="4" ref="D14:D22">SUM(E14,M14)</f>
        <v>125</v>
      </c>
      <c r="E14" s="23">
        <f aca="true" t="shared" si="5" ref="E14:E22">SUM(F14:G14,L14)</f>
        <v>70</v>
      </c>
      <c r="F14" s="24">
        <f aca="true" t="shared" si="6" ref="F14:F22">SUM(N14,R14,V14,Z14,AD14,AH14)</f>
        <v>30</v>
      </c>
      <c r="G14" s="24">
        <f aca="true" t="shared" si="7" ref="G14:G22">SUM(O14,S14,W14,AA14,AE14,AI14)</f>
        <v>30</v>
      </c>
      <c r="H14" s="25">
        <v>30</v>
      </c>
      <c r="I14" s="25"/>
      <c r="J14" s="25"/>
      <c r="K14" s="25"/>
      <c r="L14" s="24">
        <f aca="true" t="shared" si="8" ref="L14:L22">SUM(P14,T14,X14,AB14,AF14,AJ14)</f>
        <v>10</v>
      </c>
      <c r="M14" s="23">
        <f aca="true" t="shared" si="9" ref="M14:M22">SUM(Q14,U14,Y14,AC14,AG14,AK14)</f>
        <v>55</v>
      </c>
      <c r="N14" s="26"/>
      <c r="O14" s="26"/>
      <c r="P14" s="26"/>
      <c r="Q14" s="26"/>
      <c r="R14" s="26"/>
      <c r="S14" s="26"/>
      <c r="T14" s="26"/>
      <c r="U14" s="26"/>
      <c r="V14" s="26">
        <v>30</v>
      </c>
      <c r="W14" s="26">
        <v>30</v>
      </c>
      <c r="X14" s="26">
        <v>10</v>
      </c>
      <c r="Y14" s="26">
        <v>55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>
        <v>5</v>
      </c>
      <c r="AO14" s="26"/>
      <c r="AP14" s="26"/>
      <c r="AQ14" s="26"/>
      <c r="AR14" s="26">
        <v>3</v>
      </c>
      <c r="AS14" s="26">
        <v>5</v>
      </c>
      <c r="AT14" s="26">
        <v>4</v>
      </c>
      <c r="AU14" s="26"/>
      <c r="AV14" s="26"/>
      <c r="AX14" s="29"/>
      <c r="AY14" s="29"/>
      <c r="AZ14" s="29"/>
      <c r="BA14" s="29"/>
      <c r="BC14" s="29"/>
    </row>
    <row r="15" spans="1:55" s="7" customFormat="1" ht="35.25">
      <c r="A15" s="14" t="s">
        <v>9</v>
      </c>
      <c r="B15" s="15" t="s">
        <v>78</v>
      </c>
      <c r="C15" s="18" t="s">
        <v>79</v>
      </c>
      <c r="D15" s="23">
        <f t="shared" si="4"/>
        <v>125</v>
      </c>
      <c r="E15" s="23">
        <f t="shared" si="5"/>
        <v>55</v>
      </c>
      <c r="F15" s="24">
        <f t="shared" si="6"/>
        <v>15</v>
      </c>
      <c r="G15" s="24">
        <f t="shared" si="7"/>
        <v>30</v>
      </c>
      <c r="H15" s="25">
        <v>30</v>
      </c>
      <c r="I15" s="25"/>
      <c r="J15" s="25"/>
      <c r="K15" s="25"/>
      <c r="L15" s="24">
        <f t="shared" si="8"/>
        <v>10</v>
      </c>
      <c r="M15" s="23">
        <f t="shared" si="9"/>
        <v>70</v>
      </c>
      <c r="N15" s="26">
        <v>15</v>
      </c>
      <c r="O15" s="26">
        <v>30</v>
      </c>
      <c r="P15" s="26">
        <v>10</v>
      </c>
      <c r="Q15" s="26">
        <v>70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>
        <v>5</v>
      </c>
      <c r="AM15" s="26"/>
      <c r="AN15" s="26"/>
      <c r="AO15" s="26"/>
      <c r="AP15" s="26"/>
      <c r="AQ15" s="26"/>
      <c r="AR15" s="26">
        <v>2</v>
      </c>
      <c r="AS15" s="26">
        <v>5</v>
      </c>
      <c r="AT15" s="26">
        <v>4</v>
      </c>
      <c r="AU15" s="26"/>
      <c r="AV15" s="26"/>
      <c r="AX15" s="29"/>
      <c r="AY15" s="29"/>
      <c r="AZ15" s="29"/>
      <c r="BA15" s="29"/>
      <c r="BC15" s="29"/>
    </row>
    <row r="16" spans="1:55" s="7" customFormat="1" ht="35.25">
      <c r="A16" s="14" t="s">
        <v>8</v>
      </c>
      <c r="B16" s="15" t="s">
        <v>80</v>
      </c>
      <c r="C16" s="18" t="s">
        <v>81</v>
      </c>
      <c r="D16" s="23">
        <f t="shared" si="4"/>
        <v>100</v>
      </c>
      <c r="E16" s="23">
        <f t="shared" si="5"/>
        <v>55</v>
      </c>
      <c r="F16" s="24">
        <f t="shared" si="6"/>
        <v>15</v>
      </c>
      <c r="G16" s="24">
        <f t="shared" si="7"/>
        <v>30</v>
      </c>
      <c r="H16" s="25">
        <v>30</v>
      </c>
      <c r="I16" s="25"/>
      <c r="J16" s="25"/>
      <c r="K16" s="25"/>
      <c r="L16" s="24">
        <f t="shared" si="8"/>
        <v>10</v>
      </c>
      <c r="M16" s="23">
        <f t="shared" si="9"/>
        <v>45</v>
      </c>
      <c r="N16" s="26"/>
      <c r="O16" s="26"/>
      <c r="P16" s="26"/>
      <c r="Q16" s="26"/>
      <c r="R16" s="26">
        <v>15</v>
      </c>
      <c r="S16" s="26">
        <v>30</v>
      </c>
      <c r="T16" s="26">
        <v>10</v>
      </c>
      <c r="U16" s="26">
        <v>45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>
        <v>4</v>
      </c>
      <c r="AN16" s="26"/>
      <c r="AO16" s="26"/>
      <c r="AP16" s="26"/>
      <c r="AQ16" s="26"/>
      <c r="AR16" s="26">
        <v>2</v>
      </c>
      <c r="AS16" s="26">
        <v>4</v>
      </c>
      <c r="AT16" s="26">
        <v>3</v>
      </c>
      <c r="AU16" s="26"/>
      <c r="AV16" s="26"/>
      <c r="AX16" s="29"/>
      <c r="AY16" s="29"/>
      <c r="AZ16" s="29"/>
      <c r="BA16" s="29"/>
      <c r="BC16" s="29"/>
    </row>
    <row r="17" spans="1:55" s="7" customFormat="1" ht="35.25">
      <c r="A17" s="14" t="s">
        <v>7</v>
      </c>
      <c r="B17" s="15" t="s">
        <v>82</v>
      </c>
      <c r="C17" s="18" t="s">
        <v>79</v>
      </c>
      <c r="D17" s="23">
        <f t="shared" si="4"/>
        <v>150</v>
      </c>
      <c r="E17" s="23">
        <f t="shared" si="5"/>
        <v>60</v>
      </c>
      <c r="F17" s="24">
        <f t="shared" si="6"/>
        <v>15</v>
      </c>
      <c r="G17" s="24">
        <f t="shared" si="7"/>
        <v>30</v>
      </c>
      <c r="H17" s="25">
        <v>30</v>
      </c>
      <c r="I17" s="25"/>
      <c r="J17" s="25"/>
      <c r="K17" s="25"/>
      <c r="L17" s="24">
        <f t="shared" si="8"/>
        <v>15</v>
      </c>
      <c r="M17" s="23">
        <f t="shared" si="9"/>
        <v>90</v>
      </c>
      <c r="N17" s="26">
        <v>15</v>
      </c>
      <c r="O17" s="26">
        <v>30</v>
      </c>
      <c r="P17" s="26">
        <v>15</v>
      </c>
      <c r="Q17" s="26">
        <v>90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>
        <v>6</v>
      </c>
      <c r="AM17" s="26"/>
      <c r="AN17" s="26"/>
      <c r="AO17" s="26"/>
      <c r="AP17" s="26"/>
      <c r="AQ17" s="26"/>
      <c r="AR17" s="26">
        <v>2</v>
      </c>
      <c r="AS17" s="26">
        <v>6</v>
      </c>
      <c r="AT17" s="26">
        <v>5</v>
      </c>
      <c r="AU17" s="26"/>
      <c r="AV17" s="26"/>
      <c r="AX17" s="29"/>
      <c r="AY17" s="29"/>
      <c r="AZ17" s="29"/>
      <c r="BA17" s="29"/>
      <c r="BC17" s="29"/>
    </row>
    <row r="18" spans="1:55" s="7" customFormat="1" ht="35.25">
      <c r="A18" s="14" t="s">
        <v>6</v>
      </c>
      <c r="B18" s="15" t="s">
        <v>83</v>
      </c>
      <c r="C18" s="18" t="s">
        <v>79</v>
      </c>
      <c r="D18" s="23">
        <f t="shared" si="4"/>
        <v>150</v>
      </c>
      <c r="E18" s="23">
        <f t="shared" si="5"/>
        <v>70</v>
      </c>
      <c r="F18" s="24">
        <f t="shared" si="6"/>
        <v>30</v>
      </c>
      <c r="G18" s="24">
        <f t="shared" si="7"/>
        <v>30</v>
      </c>
      <c r="H18" s="25">
        <v>30</v>
      </c>
      <c r="I18" s="25"/>
      <c r="J18" s="25"/>
      <c r="K18" s="25"/>
      <c r="L18" s="24">
        <f t="shared" si="8"/>
        <v>10</v>
      </c>
      <c r="M18" s="23">
        <f t="shared" si="9"/>
        <v>80</v>
      </c>
      <c r="N18" s="26">
        <v>30</v>
      </c>
      <c r="O18" s="26">
        <v>30</v>
      </c>
      <c r="P18" s="26">
        <v>10</v>
      </c>
      <c r="Q18" s="26">
        <v>80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6</v>
      </c>
      <c r="AM18" s="26"/>
      <c r="AN18" s="26"/>
      <c r="AO18" s="26"/>
      <c r="AP18" s="26"/>
      <c r="AQ18" s="26"/>
      <c r="AR18" s="26">
        <v>3</v>
      </c>
      <c r="AS18" s="26">
        <v>6</v>
      </c>
      <c r="AT18" s="26">
        <v>5</v>
      </c>
      <c r="AU18" s="26"/>
      <c r="AV18" s="26"/>
      <c r="AX18" s="29"/>
      <c r="AY18" s="29"/>
      <c r="AZ18" s="29"/>
      <c r="BA18" s="29"/>
      <c r="BC18" s="29"/>
    </row>
    <row r="19" spans="1:55" s="7" customFormat="1" ht="35.25">
      <c r="A19" s="14" t="s">
        <v>5</v>
      </c>
      <c r="B19" s="15" t="s">
        <v>84</v>
      </c>
      <c r="C19" s="18" t="s">
        <v>79</v>
      </c>
      <c r="D19" s="23">
        <f t="shared" si="4"/>
        <v>150</v>
      </c>
      <c r="E19" s="23">
        <f t="shared" si="5"/>
        <v>80</v>
      </c>
      <c r="F19" s="24">
        <f t="shared" si="6"/>
        <v>30</v>
      </c>
      <c r="G19" s="24">
        <f t="shared" si="7"/>
        <v>30</v>
      </c>
      <c r="H19" s="25">
        <v>30</v>
      </c>
      <c r="I19" s="25"/>
      <c r="J19" s="25"/>
      <c r="K19" s="25"/>
      <c r="L19" s="24">
        <f t="shared" si="8"/>
        <v>20</v>
      </c>
      <c r="M19" s="23">
        <f t="shared" si="9"/>
        <v>70</v>
      </c>
      <c r="N19" s="26">
        <v>30</v>
      </c>
      <c r="O19" s="26">
        <v>30</v>
      </c>
      <c r="P19" s="26">
        <v>20</v>
      </c>
      <c r="Q19" s="26">
        <v>70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6</v>
      </c>
      <c r="AM19" s="26"/>
      <c r="AN19" s="26"/>
      <c r="AO19" s="26"/>
      <c r="AP19" s="26"/>
      <c r="AQ19" s="26"/>
      <c r="AR19" s="26">
        <v>3</v>
      </c>
      <c r="AS19" s="26">
        <v>6</v>
      </c>
      <c r="AT19" s="26">
        <v>5</v>
      </c>
      <c r="AU19" s="26"/>
      <c r="AV19" s="26"/>
      <c r="AX19" s="29"/>
      <c r="AY19" s="29"/>
      <c r="AZ19" s="29"/>
      <c r="BA19" s="29"/>
      <c r="BC19" s="29"/>
    </row>
    <row r="20" spans="1:55" s="7" customFormat="1" ht="35.25">
      <c r="A20" s="14" t="s">
        <v>20</v>
      </c>
      <c r="B20" s="15" t="s">
        <v>85</v>
      </c>
      <c r="C20" s="18" t="s">
        <v>75</v>
      </c>
      <c r="D20" s="23">
        <f t="shared" si="4"/>
        <v>25</v>
      </c>
      <c r="E20" s="23">
        <f t="shared" si="5"/>
        <v>15</v>
      </c>
      <c r="F20" s="24">
        <f t="shared" si="6"/>
        <v>15</v>
      </c>
      <c r="G20" s="24">
        <f t="shared" si="7"/>
        <v>0</v>
      </c>
      <c r="H20" s="25"/>
      <c r="I20" s="25"/>
      <c r="J20" s="25"/>
      <c r="K20" s="25"/>
      <c r="L20" s="24">
        <f t="shared" si="8"/>
        <v>0</v>
      </c>
      <c r="M20" s="23">
        <f t="shared" si="9"/>
        <v>10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15</v>
      </c>
      <c r="AA20" s="26"/>
      <c r="AB20" s="26"/>
      <c r="AC20" s="26">
        <v>10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/>
      <c r="AQ20" s="26"/>
      <c r="AR20" s="26">
        <v>1</v>
      </c>
      <c r="AS20" s="26">
        <v>1</v>
      </c>
      <c r="AT20" s="26"/>
      <c r="AU20" s="26"/>
      <c r="AV20" s="26"/>
      <c r="AX20" s="29"/>
      <c r="AY20" s="29"/>
      <c r="AZ20" s="29"/>
      <c r="BA20" s="29"/>
      <c r="BC20" s="29"/>
    </row>
    <row r="21" spans="1:55" s="7" customFormat="1" ht="35.25">
      <c r="A21" s="14" t="s">
        <v>21</v>
      </c>
      <c r="B21" s="15" t="s">
        <v>86</v>
      </c>
      <c r="C21" s="18" t="s">
        <v>69</v>
      </c>
      <c r="D21" s="23">
        <f t="shared" si="4"/>
        <v>75</v>
      </c>
      <c r="E21" s="23">
        <f t="shared" si="5"/>
        <v>40</v>
      </c>
      <c r="F21" s="24">
        <f t="shared" si="6"/>
        <v>15</v>
      </c>
      <c r="G21" s="24">
        <f t="shared" si="7"/>
        <v>15</v>
      </c>
      <c r="H21" s="25">
        <v>15</v>
      </c>
      <c r="I21" s="25"/>
      <c r="J21" s="25"/>
      <c r="K21" s="25"/>
      <c r="L21" s="24">
        <f t="shared" si="8"/>
        <v>10</v>
      </c>
      <c r="M21" s="23">
        <f t="shared" si="9"/>
        <v>35</v>
      </c>
      <c r="N21" s="26"/>
      <c r="O21" s="26"/>
      <c r="P21" s="26"/>
      <c r="Q21" s="26"/>
      <c r="R21" s="26">
        <v>15</v>
      </c>
      <c r="S21" s="26">
        <v>15</v>
      </c>
      <c r="T21" s="26">
        <v>10</v>
      </c>
      <c r="U21" s="26">
        <v>35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>
        <v>3</v>
      </c>
      <c r="AN21" s="26"/>
      <c r="AO21" s="26"/>
      <c r="AP21" s="26"/>
      <c r="AQ21" s="26"/>
      <c r="AR21" s="26">
        <v>2</v>
      </c>
      <c r="AS21" s="26">
        <v>3</v>
      </c>
      <c r="AT21" s="26">
        <v>2</v>
      </c>
      <c r="AU21" s="26"/>
      <c r="AV21" s="26"/>
      <c r="AX21" s="29"/>
      <c r="AY21" s="29"/>
      <c r="AZ21" s="29"/>
      <c r="BA21" s="29"/>
      <c r="BC21" s="29"/>
    </row>
    <row r="22" spans="1:55" s="7" customFormat="1" ht="35.25">
      <c r="A22" s="14" t="s">
        <v>22</v>
      </c>
      <c r="B22" s="15" t="s">
        <v>87</v>
      </c>
      <c r="C22" s="18" t="s">
        <v>81</v>
      </c>
      <c r="D22" s="23">
        <f t="shared" si="4"/>
        <v>100</v>
      </c>
      <c r="E22" s="23">
        <f t="shared" si="5"/>
        <v>60</v>
      </c>
      <c r="F22" s="24">
        <f t="shared" si="6"/>
        <v>15</v>
      </c>
      <c r="G22" s="24">
        <f t="shared" si="7"/>
        <v>30</v>
      </c>
      <c r="H22" s="25">
        <v>15</v>
      </c>
      <c r="I22" s="25">
        <v>15</v>
      </c>
      <c r="J22" s="25"/>
      <c r="K22" s="25"/>
      <c r="L22" s="24">
        <f t="shared" si="8"/>
        <v>15</v>
      </c>
      <c r="M22" s="23">
        <f t="shared" si="9"/>
        <v>40</v>
      </c>
      <c r="N22" s="26"/>
      <c r="O22" s="26"/>
      <c r="P22" s="26"/>
      <c r="Q22" s="26"/>
      <c r="R22" s="26">
        <v>15</v>
      </c>
      <c r="S22" s="26">
        <v>30</v>
      </c>
      <c r="T22" s="26">
        <v>15</v>
      </c>
      <c r="U22" s="26">
        <v>40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4</v>
      </c>
      <c r="AN22" s="26"/>
      <c r="AO22" s="26"/>
      <c r="AP22" s="26"/>
      <c r="AQ22" s="26"/>
      <c r="AR22" s="26">
        <v>3</v>
      </c>
      <c r="AS22" s="26">
        <v>4</v>
      </c>
      <c r="AT22" s="26">
        <v>3</v>
      </c>
      <c r="AU22" s="26"/>
      <c r="AV22" s="26"/>
      <c r="AX22" s="29"/>
      <c r="AY22" s="29"/>
      <c r="AZ22" s="29"/>
      <c r="BA22" s="29"/>
      <c r="BC22" s="29"/>
    </row>
    <row r="23" spans="1:55" s="17" customFormat="1" ht="45.75">
      <c r="A23" s="13" t="s">
        <v>19</v>
      </c>
      <c r="B23" s="16" t="s">
        <v>38</v>
      </c>
      <c r="C23" s="13"/>
      <c r="D23" s="22">
        <f aca="true" t="shared" si="10" ref="D23:AV23">SUM(D24:D39)</f>
        <v>1875</v>
      </c>
      <c r="E23" s="22">
        <f t="shared" si="10"/>
        <v>610</v>
      </c>
      <c r="F23" s="27">
        <f t="shared" si="10"/>
        <v>130</v>
      </c>
      <c r="G23" s="27">
        <f t="shared" si="10"/>
        <v>270</v>
      </c>
      <c r="H23" s="27">
        <f t="shared" si="10"/>
        <v>140</v>
      </c>
      <c r="I23" s="27">
        <f t="shared" si="10"/>
        <v>50</v>
      </c>
      <c r="J23" s="27">
        <f t="shared" si="10"/>
        <v>70</v>
      </c>
      <c r="K23" s="27">
        <f t="shared" si="10"/>
        <v>10</v>
      </c>
      <c r="L23" s="27">
        <f t="shared" si="10"/>
        <v>210</v>
      </c>
      <c r="M23" s="22">
        <f t="shared" si="10"/>
        <v>1265</v>
      </c>
      <c r="N23" s="27">
        <f t="shared" si="10"/>
        <v>0</v>
      </c>
      <c r="O23" s="27">
        <f t="shared" si="10"/>
        <v>0</v>
      </c>
      <c r="P23" s="27">
        <f t="shared" si="10"/>
        <v>0</v>
      </c>
      <c r="Q23" s="27">
        <f t="shared" si="10"/>
        <v>0</v>
      </c>
      <c r="R23" s="27">
        <f t="shared" si="10"/>
        <v>30</v>
      </c>
      <c r="S23" s="27">
        <f t="shared" si="10"/>
        <v>40</v>
      </c>
      <c r="T23" s="27">
        <f t="shared" si="10"/>
        <v>25</v>
      </c>
      <c r="U23" s="27">
        <f t="shared" si="10"/>
        <v>255</v>
      </c>
      <c r="V23" s="27">
        <f t="shared" si="10"/>
        <v>70</v>
      </c>
      <c r="W23" s="27">
        <f t="shared" si="10"/>
        <v>100</v>
      </c>
      <c r="X23" s="27">
        <f t="shared" si="10"/>
        <v>60</v>
      </c>
      <c r="Y23" s="27">
        <f t="shared" si="10"/>
        <v>320</v>
      </c>
      <c r="Z23" s="27">
        <f t="shared" si="10"/>
        <v>0</v>
      </c>
      <c r="AA23" s="27">
        <f t="shared" si="10"/>
        <v>30</v>
      </c>
      <c r="AB23" s="27">
        <f t="shared" si="10"/>
        <v>10</v>
      </c>
      <c r="AC23" s="27">
        <f t="shared" si="10"/>
        <v>185</v>
      </c>
      <c r="AD23" s="27">
        <f t="shared" si="10"/>
        <v>20</v>
      </c>
      <c r="AE23" s="27">
        <f t="shared" si="10"/>
        <v>60</v>
      </c>
      <c r="AF23" s="27">
        <f t="shared" si="10"/>
        <v>55</v>
      </c>
      <c r="AG23" s="27">
        <f t="shared" si="10"/>
        <v>215</v>
      </c>
      <c r="AH23" s="27">
        <f t="shared" si="10"/>
        <v>10</v>
      </c>
      <c r="AI23" s="27">
        <f t="shared" si="10"/>
        <v>40</v>
      </c>
      <c r="AJ23" s="27">
        <f t="shared" si="10"/>
        <v>60</v>
      </c>
      <c r="AK23" s="27">
        <f t="shared" si="10"/>
        <v>290</v>
      </c>
      <c r="AL23" s="27">
        <f t="shared" si="10"/>
        <v>0</v>
      </c>
      <c r="AM23" s="27">
        <f t="shared" si="10"/>
        <v>14</v>
      </c>
      <c r="AN23" s="27">
        <f t="shared" si="10"/>
        <v>22</v>
      </c>
      <c r="AO23" s="27">
        <f t="shared" si="10"/>
        <v>9</v>
      </c>
      <c r="AP23" s="27">
        <f t="shared" si="10"/>
        <v>14</v>
      </c>
      <c r="AQ23" s="27">
        <f t="shared" si="10"/>
        <v>16</v>
      </c>
      <c r="AR23" s="27">
        <f t="shared" si="10"/>
        <v>27</v>
      </c>
      <c r="AS23" s="27">
        <f t="shared" si="10"/>
        <v>0</v>
      </c>
      <c r="AT23" s="27">
        <f t="shared" si="10"/>
        <v>63</v>
      </c>
      <c r="AU23" s="27">
        <f t="shared" si="10"/>
        <v>0</v>
      </c>
      <c r="AV23" s="27">
        <f t="shared" si="10"/>
        <v>27</v>
      </c>
      <c r="AX23" s="29"/>
      <c r="AY23" s="29"/>
      <c r="AZ23" s="29"/>
      <c r="BA23" s="29"/>
      <c r="BC23" s="29"/>
    </row>
    <row r="24" spans="1:55" s="7" customFormat="1" ht="35.25">
      <c r="A24" s="14" t="s">
        <v>10</v>
      </c>
      <c r="B24" s="15" t="s">
        <v>88</v>
      </c>
      <c r="C24" s="18" t="s">
        <v>67</v>
      </c>
      <c r="D24" s="23">
        <f aca="true" t="shared" si="11" ref="D24:D39">SUM(E24,M24)</f>
        <v>125</v>
      </c>
      <c r="E24" s="23">
        <f aca="true" t="shared" si="12" ref="E24:E39">SUM(F24:G24,L24)</f>
        <v>40</v>
      </c>
      <c r="F24" s="24">
        <f aca="true" t="shared" si="13" ref="F24:F39">SUM(N24,R24,V24,Z24,AD24,AH24)</f>
        <v>10</v>
      </c>
      <c r="G24" s="24">
        <f aca="true" t="shared" si="14" ref="G24:G39">SUM(O24,S24,W24,AA24,AE24,AI24)</f>
        <v>20</v>
      </c>
      <c r="H24" s="25">
        <v>20</v>
      </c>
      <c r="I24" s="25"/>
      <c r="J24" s="25"/>
      <c r="K24" s="25"/>
      <c r="L24" s="24">
        <f aca="true" t="shared" si="15" ref="L24:L39">SUM(P24,T24,X24,AB24,AF24,AJ24)</f>
        <v>10</v>
      </c>
      <c r="M24" s="23">
        <f aca="true" t="shared" si="16" ref="M24:M39">SUM(Q24,U24,Y24,AC24,AG24,AK24)</f>
        <v>85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v>10</v>
      </c>
      <c r="AE24" s="26">
        <v>20</v>
      </c>
      <c r="AF24" s="26">
        <v>10</v>
      </c>
      <c r="AG24" s="26">
        <v>85</v>
      </c>
      <c r="AH24" s="26"/>
      <c r="AI24" s="26"/>
      <c r="AJ24" s="26"/>
      <c r="AK24" s="26"/>
      <c r="AL24" s="26"/>
      <c r="AM24" s="26"/>
      <c r="AN24" s="26"/>
      <c r="AO24" s="26"/>
      <c r="AP24" s="26">
        <v>5</v>
      </c>
      <c r="AQ24" s="26"/>
      <c r="AR24" s="26">
        <v>2</v>
      </c>
      <c r="AS24" s="26"/>
      <c r="AT24" s="26">
        <v>4</v>
      </c>
      <c r="AU24" s="26"/>
      <c r="AV24" s="26"/>
      <c r="AX24" s="29"/>
      <c r="AY24" s="29"/>
      <c r="AZ24" s="29"/>
      <c r="BA24" s="29"/>
      <c r="BC24" s="29"/>
    </row>
    <row r="25" spans="1:55" s="7" customFormat="1" ht="35.25">
      <c r="A25" s="14" t="s">
        <v>9</v>
      </c>
      <c r="B25" s="15" t="s">
        <v>89</v>
      </c>
      <c r="C25" s="18" t="s">
        <v>75</v>
      </c>
      <c r="D25" s="23">
        <f t="shared" si="11"/>
        <v>50</v>
      </c>
      <c r="E25" s="23">
        <f t="shared" si="12"/>
        <v>30</v>
      </c>
      <c r="F25" s="24">
        <f t="shared" si="13"/>
        <v>0</v>
      </c>
      <c r="G25" s="24">
        <f t="shared" si="14"/>
        <v>20</v>
      </c>
      <c r="H25" s="25"/>
      <c r="I25" s="25">
        <v>20</v>
      </c>
      <c r="J25" s="25"/>
      <c r="K25" s="25"/>
      <c r="L25" s="24">
        <f t="shared" si="15"/>
        <v>10</v>
      </c>
      <c r="M25" s="23">
        <f t="shared" si="16"/>
        <v>20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v>20</v>
      </c>
      <c r="AB25" s="26">
        <v>10</v>
      </c>
      <c r="AC25" s="26">
        <v>20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</v>
      </c>
      <c r="AP25" s="26"/>
      <c r="AQ25" s="26"/>
      <c r="AR25" s="26">
        <v>1</v>
      </c>
      <c r="AS25" s="26"/>
      <c r="AT25" s="26">
        <v>2</v>
      </c>
      <c r="AU25" s="26"/>
      <c r="AV25" s="26"/>
      <c r="AX25" s="29"/>
      <c r="AY25" s="29"/>
      <c r="AZ25" s="29"/>
      <c r="BA25" s="29"/>
      <c r="BC25" s="29"/>
    </row>
    <row r="26" spans="1:55" s="7" customFormat="1" ht="35.25">
      <c r="A26" s="14" t="s">
        <v>8</v>
      </c>
      <c r="B26" s="15" t="s">
        <v>90</v>
      </c>
      <c r="C26" s="18" t="s">
        <v>91</v>
      </c>
      <c r="D26" s="23">
        <f t="shared" si="11"/>
        <v>50</v>
      </c>
      <c r="E26" s="23">
        <f t="shared" si="12"/>
        <v>20</v>
      </c>
      <c r="F26" s="24">
        <f t="shared" si="13"/>
        <v>10</v>
      </c>
      <c r="G26" s="24">
        <f t="shared" si="14"/>
        <v>10</v>
      </c>
      <c r="H26" s="25">
        <v>10</v>
      </c>
      <c r="I26" s="25"/>
      <c r="J26" s="25"/>
      <c r="K26" s="25"/>
      <c r="L26" s="24">
        <f t="shared" si="15"/>
        <v>0</v>
      </c>
      <c r="M26" s="23">
        <f t="shared" si="16"/>
        <v>30</v>
      </c>
      <c r="N26" s="26"/>
      <c r="O26" s="26"/>
      <c r="P26" s="26"/>
      <c r="Q26" s="26"/>
      <c r="R26" s="26"/>
      <c r="S26" s="26"/>
      <c r="T26" s="26"/>
      <c r="U26" s="26"/>
      <c r="V26" s="26">
        <v>10</v>
      </c>
      <c r="W26" s="26">
        <v>10</v>
      </c>
      <c r="X26" s="26"/>
      <c r="Y26" s="26">
        <v>30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</v>
      </c>
      <c r="AO26" s="26"/>
      <c r="AP26" s="26"/>
      <c r="AQ26" s="26"/>
      <c r="AR26" s="26">
        <v>1</v>
      </c>
      <c r="AS26" s="26"/>
      <c r="AT26" s="26">
        <v>1</v>
      </c>
      <c r="AU26" s="26"/>
      <c r="AV26" s="26"/>
      <c r="AX26" s="29"/>
      <c r="AY26" s="29"/>
      <c r="AZ26" s="29"/>
      <c r="BA26" s="29"/>
      <c r="BC26" s="29"/>
    </row>
    <row r="27" spans="1:55" s="7" customFormat="1" ht="35.25">
      <c r="A27" s="14" t="s">
        <v>7</v>
      </c>
      <c r="B27" s="15" t="s">
        <v>92</v>
      </c>
      <c r="C27" s="18" t="s">
        <v>77</v>
      </c>
      <c r="D27" s="23">
        <f t="shared" si="11"/>
        <v>100</v>
      </c>
      <c r="E27" s="23">
        <f t="shared" si="12"/>
        <v>45</v>
      </c>
      <c r="F27" s="24">
        <f t="shared" si="13"/>
        <v>10</v>
      </c>
      <c r="G27" s="24">
        <f t="shared" si="14"/>
        <v>20</v>
      </c>
      <c r="H27" s="25">
        <v>10</v>
      </c>
      <c r="I27" s="25"/>
      <c r="J27" s="25"/>
      <c r="K27" s="25">
        <v>10</v>
      </c>
      <c r="L27" s="24">
        <f t="shared" si="15"/>
        <v>15</v>
      </c>
      <c r="M27" s="23">
        <f t="shared" si="16"/>
        <v>55</v>
      </c>
      <c r="N27" s="26"/>
      <c r="O27" s="26"/>
      <c r="P27" s="26"/>
      <c r="Q27" s="26"/>
      <c r="R27" s="26"/>
      <c r="S27" s="26"/>
      <c r="T27" s="26"/>
      <c r="U27" s="26"/>
      <c r="V27" s="26">
        <v>10</v>
      </c>
      <c r="W27" s="26">
        <v>20</v>
      </c>
      <c r="X27" s="26">
        <v>15</v>
      </c>
      <c r="Y27" s="26">
        <v>55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>
        <v>4</v>
      </c>
      <c r="AO27" s="26"/>
      <c r="AP27" s="26"/>
      <c r="AQ27" s="26"/>
      <c r="AR27" s="26">
        <v>2</v>
      </c>
      <c r="AS27" s="26"/>
      <c r="AT27" s="26">
        <v>3</v>
      </c>
      <c r="AU27" s="26"/>
      <c r="AV27" s="26"/>
      <c r="AX27" s="29"/>
      <c r="AY27" s="29"/>
      <c r="AZ27" s="29"/>
      <c r="BA27" s="29"/>
      <c r="BC27" s="29"/>
    </row>
    <row r="28" spans="1:55" s="7" customFormat="1" ht="35.25">
      <c r="A28" s="14" t="s">
        <v>6</v>
      </c>
      <c r="B28" s="15" t="s">
        <v>93</v>
      </c>
      <c r="C28" s="18" t="s">
        <v>67</v>
      </c>
      <c r="D28" s="23">
        <f t="shared" si="11"/>
        <v>125</v>
      </c>
      <c r="E28" s="23">
        <f t="shared" si="12"/>
        <v>45</v>
      </c>
      <c r="F28" s="24">
        <f t="shared" si="13"/>
        <v>10</v>
      </c>
      <c r="G28" s="24">
        <f t="shared" si="14"/>
        <v>20</v>
      </c>
      <c r="H28" s="25">
        <v>10</v>
      </c>
      <c r="I28" s="25"/>
      <c r="J28" s="25">
        <v>10</v>
      </c>
      <c r="K28" s="25"/>
      <c r="L28" s="24">
        <f t="shared" si="15"/>
        <v>15</v>
      </c>
      <c r="M28" s="23">
        <f t="shared" si="16"/>
        <v>80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10</v>
      </c>
      <c r="AE28" s="26">
        <v>20</v>
      </c>
      <c r="AF28" s="26">
        <v>15</v>
      </c>
      <c r="AG28" s="26">
        <v>80</v>
      </c>
      <c r="AH28" s="26"/>
      <c r="AI28" s="26"/>
      <c r="AJ28" s="26"/>
      <c r="AK28" s="26"/>
      <c r="AL28" s="26"/>
      <c r="AM28" s="26"/>
      <c r="AN28" s="26"/>
      <c r="AO28" s="26"/>
      <c r="AP28" s="26">
        <v>5</v>
      </c>
      <c r="AQ28" s="26"/>
      <c r="AR28" s="26">
        <v>2</v>
      </c>
      <c r="AS28" s="26"/>
      <c r="AT28" s="26">
        <v>4</v>
      </c>
      <c r="AU28" s="26"/>
      <c r="AV28" s="26"/>
      <c r="AX28" s="29"/>
      <c r="AY28" s="29"/>
      <c r="AZ28" s="29"/>
      <c r="BA28" s="29"/>
      <c r="BC28" s="29"/>
    </row>
    <row r="29" spans="1:55" s="7" customFormat="1" ht="35.25">
      <c r="A29" s="14" t="s">
        <v>5</v>
      </c>
      <c r="B29" s="15" t="s">
        <v>94</v>
      </c>
      <c r="C29" s="18" t="s">
        <v>81</v>
      </c>
      <c r="D29" s="23">
        <f t="shared" si="11"/>
        <v>75</v>
      </c>
      <c r="E29" s="23">
        <f t="shared" si="12"/>
        <v>40</v>
      </c>
      <c r="F29" s="24">
        <f t="shared" si="13"/>
        <v>10</v>
      </c>
      <c r="G29" s="24">
        <f t="shared" si="14"/>
        <v>20</v>
      </c>
      <c r="H29" s="25">
        <v>20</v>
      </c>
      <c r="I29" s="25"/>
      <c r="J29" s="25"/>
      <c r="K29" s="25"/>
      <c r="L29" s="24">
        <f t="shared" si="15"/>
        <v>10</v>
      </c>
      <c r="M29" s="23">
        <f t="shared" si="16"/>
        <v>35</v>
      </c>
      <c r="N29" s="26"/>
      <c r="O29" s="26"/>
      <c r="P29" s="26"/>
      <c r="Q29" s="26"/>
      <c r="R29" s="26">
        <v>10</v>
      </c>
      <c r="S29" s="26">
        <v>20</v>
      </c>
      <c r="T29" s="26">
        <v>10</v>
      </c>
      <c r="U29" s="26">
        <v>35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>
        <v>3</v>
      </c>
      <c r="AN29" s="26"/>
      <c r="AO29" s="26"/>
      <c r="AP29" s="26"/>
      <c r="AQ29" s="26"/>
      <c r="AR29" s="26">
        <v>2</v>
      </c>
      <c r="AS29" s="26"/>
      <c r="AT29" s="26">
        <v>2</v>
      </c>
      <c r="AU29" s="26"/>
      <c r="AV29" s="26"/>
      <c r="AX29" s="29"/>
      <c r="AY29" s="29"/>
      <c r="AZ29" s="29"/>
      <c r="BA29" s="29"/>
      <c r="BC29" s="29"/>
    </row>
    <row r="30" spans="1:55" s="7" customFormat="1" ht="35.25">
      <c r="A30" s="14" t="s">
        <v>20</v>
      </c>
      <c r="B30" s="15" t="s">
        <v>95</v>
      </c>
      <c r="C30" s="18" t="s">
        <v>77</v>
      </c>
      <c r="D30" s="23">
        <f t="shared" si="11"/>
        <v>100</v>
      </c>
      <c r="E30" s="23">
        <f t="shared" si="12"/>
        <v>40</v>
      </c>
      <c r="F30" s="24">
        <f t="shared" si="13"/>
        <v>10</v>
      </c>
      <c r="G30" s="24">
        <f t="shared" si="14"/>
        <v>20</v>
      </c>
      <c r="H30" s="25">
        <v>20</v>
      </c>
      <c r="I30" s="25"/>
      <c r="J30" s="25"/>
      <c r="K30" s="25"/>
      <c r="L30" s="24">
        <f t="shared" si="15"/>
        <v>10</v>
      </c>
      <c r="M30" s="23">
        <f t="shared" si="16"/>
        <v>60</v>
      </c>
      <c r="N30" s="26"/>
      <c r="O30" s="26"/>
      <c r="P30" s="26"/>
      <c r="Q30" s="26"/>
      <c r="R30" s="26"/>
      <c r="S30" s="26"/>
      <c r="T30" s="26"/>
      <c r="U30" s="26"/>
      <c r="V30" s="26">
        <v>10</v>
      </c>
      <c r="W30" s="26">
        <v>20</v>
      </c>
      <c r="X30" s="26">
        <v>10</v>
      </c>
      <c r="Y30" s="26">
        <v>60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>
        <v>4</v>
      </c>
      <c r="AO30" s="26"/>
      <c r="AP30" s="26"/>
      <c r="AQ30" s="26"/>
      <c r="AR30" s="26">
        <v>2</v>
      </c>
      <c r="AS30" s="26"/>
      <c r="AT30" s="26">
        <v>3</v>
      </c>
      <c r="AU30" s="26"/>
      <c r="AV30" s="26"/>
      <c r="AX30" s="29"/>
      <c r="AY30" s="29"/>
      <c r="AZ30" s="29"/>
      <c r="BA30" s="29"/>
      <c r="BC30" s="29"/>
    </row>
    <row r="31" spans="1:55" s="7" customFormat="1" ht="35.25">
      <c r="A31" s="14" t="s">
        <v>21</v>
      </c>
      <c r="B31" s="15" t="s">
        <v>110</v>
      </c>
      <c r="C31" s="18" t="s">
        <v>81</v>
      </c>
      <c r="D31" s="23">
        <f t="shared" si="11"/>
        <v>125</v>
      </c>
      <c r="E31" s="23">
        <f t="shared" si="12"/>
        <v>55</v>
      </c>
      <c r="F31" s="24">
        <f t="shared" si="13"/>
        <v>20</v>
      </c>
      <c r="G31" s="24">
        <f t="shared" si="14"/>
        <v>20</v>
      </c>
      <c r="H31" s="25">
        <v>20</v>
      </c>
      <c r="I31" s="25"/>
      <c r="J31" s="25"/>
      <c r="K31" s="25"/>
      <c r="L31" s="24">
        <f t="shared" si="15"/>
        <v>15</v>
      </c>
      <c r="M31" s="23">
        <f t="shared" si="16"/>
        <v>70</v>
      </c>
      <c r="N31" s="26"/>
      <c r="O31" s="26"/>
      <c r="P31" s="26"/>
      <c r="Q31" s="26"/>
      <c r="R31" s="26">
        <v>20</v>
      </c>
      <c r="S31" s="26">
        <v>20</v>
      </c>
      <c r="T31" s="26">
        <v>15</v>
      </c>
      <c r="U31" s="26">
        <v>70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>
        <v>5</v>
      </c>
      <c r="AN31" s="26"/>
      <c r="AO31" s="26"/>
      <c r="AP31" s="26"/>
      <c r="AQ31" s="26"/>
      <c r="AR31" s="26">
        <v>2</v>
      </c>
      <c r="AS31" s="26"/>
      <c r="AT31" s="26">
        <v>4</v>
      </c>
      <c r="AU31" s="26"/>
      <c r="AV31" s="26"/>
      <c r="AX31" s="29"/>
      <c r="AY31" s="29"/>
      <c r="AZ31" s="29"/>
      <c r="BA31" s="29"/>
      <c r="BC31" s="29"/>
    </row>
    <row r="32" spans="1:55" s="7" customFormat="1" ht="35.25">
      <c r="A32" s="14" t="s">
        <v>22</v>
      </c>
      <c r="B32" s="15" t="s">
        <v>96</v>
      </c>
      <c r="C32" s="18" t="s">
        <v>91</v>
      </c>
      <c r="D32" s="23">
        <f t="shared" si="11"/>
        <v>50</v>
      </c>
      <c r="E32" s="23">
        <f t="shared" si="12"/>
        <v>20</v>
      </c>
      <c r="F32" s="24">
        <f t="shared" si="13"/>
        <v>10</v>
      </c>
      <c r="G32" s="24">
        <f t="shared" si="14"/>
        <v>10</v>
      </c>
      <c r="H32" s="25">
        <v>10</v>
      </c>
      <c r="I32" s="25"/>
      <c r="J32" s="25"/>
      <c r="K32" s="25"/>
      <c r="L32" s="24">
        <f t="shared" si="15"/>
        <v>0</v>
      </c>
      <c r="M32" s="23">
        <f t="shared" si="16"/>
        <v>30</v>
      </c>
      <c r="N32" s="26"/>
      <c r="O32" s="26"/>
      <c r="P32" s="26"/>
      <c r="Q32" s="26"/>
      <c r="R32" s="26"/>
      <c r="S32" s="26"/>
      <c r="T32" s="26"/>
      <c r="U32" s="26"/>
      <c r="V32" s="26">
        <v>10</v>
      </c>
      <c r="W32" s="26">
        <v>10</v>
      </c>
      <c r="X32" s="26"/>
      <c r="Y32" s="26">
        <v>30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>
        <v>2</v>
      </c>
      <c r="AO32" s="26"/>
      <c r="AP32" s="26"/>
      <c r="AQ32" s="26"/>
      <c r="AR32" s="26">
        <v>1</v>
      </c>
      <c r="AS32" s="26"/>
      <c r="AT32" s="26">
        <v>1</v>
      </c>
      <c r="AU32" s="26"/>
      <c r="AV32" s="26"/>
      <c r="AX32" s="29"/>
      <c r="AY32" s="29"/>
      <c r="AZ32" s="29"/>
      <c r="BA32" s="29"/>
      <c r="BC32" s="29"/>
    </row>
    <row r="33" spans="1:55" s="7" customFormat="1" ht="35.25">
      <c r="A33" s="14" t="s">
        <v>23</v>
      </c>
      <c r="B33" s="15" t="s">
        <v>97</v>
      </c>
      <c r="C33" s="18" t="s">
        <v>113</v>
      </c>
      <c r="D33" s="23">
        <f t="shared" si="11"/>
        <v>100</v>
      </c>
      <c r="E33" s="23">
        <f t="shared" si="12"/>
        <v>45</v>
      </c>
      <c r="F33" s="24">
        <f t="shared" si="13"/>
        <v>10</v>
      </c>
      <c r="G33" s="24">
        <f t="shared" si="14"/>
        <v>20</v>
      </c>
      <c r="H33" s="25"/>
      <c r="I33" s="25">
        <v>20</v>
      </c>
      <c r="J33" s="25"/>
      <c r="K33" s="25"/>
      <c r="L33" s="24">
        <f t="shared" si="15"/>
        <v>15</v>
      </c>
      <c r="M33" s="23">
        <f t="shared" si="16"/>
        <v>55</v>
      </c>
      <c r="N33" s="26"/>
      <c r="O33" s="26"/>
      <c r="P33" s="26"/>
      <c r="Q33" s="26"/>
      <c r="R33" s="26"/>
      <c r="S33" s="26"/>
      <c r="T33" s="26"/>
      <c r="U33" s="26"/>
      <c r="V33" s="26">
        <v>10</v>
      </c>
      <c r="W33" s="26">
        <v>20</v>
      </c>
      <c r="X33" s="26">
        <v>15</v>
      </c>
      <c r="Y33" s="26">
        <v>55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>
        <v>4</v>
      </c>
      <c r="AO33" s="26"/>
      <c r="AP33" s="26"/>
      <c r="AQ33" s="26"/>
      <c r="AR33" s="26">
        <v>2</v>
      </c>
      <c r="AS33" s="26"/>
      <c r="AT33" s="26">
        <v>3</v>
      </c>
      <c r="AU33" s="26"/>
      <c r="AV33" s="26"/>
      <c r="AX33" s="29"/>
      <c r="AY33" s="29"/>
      <c r="AZ33" s="29"/>
      <c r="BA33" s="29"/>
      <c r="BC33" s="29"/>
    </row>
    <row r="34" spans="1:55" s="7" customFormat="1" ht="35.25">
      <c r="A34" s="14" t="s">
        <v>24</v>
      </c>
      <c r="B34" s="15" t="s">
        <v>98</v>
      </c>
      <c r="C34" s="18" t="s">
        <v>77</v>
      </c>
      <c r="D34" s="23">
        <f t="shared" si="11"/>
        <v>75</v>
      </c>
      <c r="E34" s="23">
        <f t="shared" si="12"/>
        <v>30</v>
      </c>
      <c r="F34" s="24">
        <f t="shared" si="13"/>
        <v>10</v>
      </c>
      <c r="G34" s="24">
        <f t="shared" si="14"/>
        <v>10</v>
      </c>
      <c r="H34" s="25">
        <v>10</v>
      </c>
      <c r="I34" s="25"/>
      <c r="J34" s="25"/>
      <c r="K34" s="25"/>
      <c r="L34" s="24">
        <f t="shared" si="15"/>
        <v>10</v>
      </c>
      <c r="M34" s="23">
        <f t="shared" si="16"/>
        <v>45</v>
      </c>
      <c r="N34" s="26"/>
      <c r="O34" s="26"/>
      <c r="P34" s="26"/>
      <c r="Q34" s="26"/>
      <c r="R34" s="26"/>
      <c r="S34" s="26"/>
      <c r="T34" s="26"/>
      <c r="U34" s="26"/>
      <c r="V34" s="26">
        <v>10</v>
      </c>
      <c r="W34" s="26">
        <v>10</v>
      </c>
      <c r="X34" s="26">
        <v>10</v>
      </c>
      <c r="Y34" s="26">
        <v>45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>
        <v>3</v>
      </c>
      <c r="AO34" s="26"/>
      <c r="AP34" s="26"/>
      <c r="AQ34" s="26"/>
      <c r="AR34" s="26">
        <v>1</v>
      </c>
      <c r="AS34" s="26"/>
      <c r="AT34" s="26">
        <v>2</v>
      </c>
      <c r="AU34" s="26"/>
      <c r="AV34" s="26"/>
      <c r="AX34" s="29"/>
      <c r="AY34" s="29"/>
      <c r="AZ34" s="29"/>
      <c r="BA34" s="29"/>
      <c r="BC34" s="29"/>
    </row>
    <row r="35" spans="1:55" s="7" customFormat="1" ht="35.25">
      <c r="A35" s="14" t="s">
        <v>25</v>
      </c>
      <c r="B35" s="15" t="s">
        <v>99</v>
      </c>
      <c r="C35" s="18" t="s">
        <v>100</v>
      </c>
      <c r="D35" s="23">
        <f t="shared" si="11"/>
        <v>100</v>
      </c>
      <c r="E35" s="23">
        <f t="shared" si="12"/>
        <v>40</v>
      </c>
      <c r="F35" s="24">
        <f t="shared" si="13"/>
        <v>0</v>
      </c>
      <c r="G35" s="24">
        <f t="shared" si="14"/>
        <v>20</v>
      </c>
      <c r="H35" s="25"/>
      <c r="I35" s="25">
        <v>10</v>
      </c>
      <c r="J35" s="25">
        <v>10</v>
      </c>
      <c r="K35" s="25"/>
      <c r="L35" s="24">
        <f t="shared" si="15"/>
        <v>20</v>
      </c>
      <c r="M35" s="23">
        <f t="shared" si="16"/>
        <v>60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>
        <v>20</v>
      </c>
      <c r="AJ35" s="26">
        <v>20</v>
      </c>
      <c r="AK35" s="26">
        <v>60</v>
      </c>
      <c r="AL35" s="26"/>
      <c r="AM35" s="26"/>
      <c r="AN35" s="26"/>
      <c r="AO35" s="26"/>
      <c r="AP35" s="26"/>
      <c r="AQ35" s="26">
        <v>4</v>
      </c>
      <c r="AR35" s="26">
        <v>2</v>
      </c>
      <c r="AS35" s="26"/>
      <c r="AT35" s="26">
        <v>4</v>
      </c>
      <c r="AU35" s="26"/>
      <c r="AV35" s="26"/>
      <c r="AX35" s="29"/>
      <c r="AY35" s="29"/>
      <c r="AZ35" s="29"/>
      <c r="BA35" s="29"/>
      <c r="BC35" s="29"/>
    </row>
    <row r="36" spans="1:55" s="7" customFormat="1" ht="35.25">
      <c r="A36" s="14" t="s">
        <v>26</v>
      </c>
      <c r="B36" s="15" t="s">
        <v>101</v>
      </c>
      <c r="C36" s="18" t="s">
        <v>91</v>
      </c>
      <c r="D36" s="23">
        <f t="shared" si="11"/>
        <v>75</v>
      </c>
      <c r="E36" s="23">
        <f t="shared" si="12"/>
        <v>30</v>
      </c>
      <c r="F36" s="24">
        <f t="shared" si="13"/>
        <v>10</v>
      </c>
      <c r="G36" s="24">
        <f t="shared" si="14"/>
        <v>10</v>
      </c>
      <c r="H36" s="25">
        <v>10</v>
      </c>
      <c r="I36" s="25"/>
      <c r="J36" s="25"/>
      <c r="K36" s="25"/>
      <c r="L36" s="24">
        <f t="shared" si="15"/>
        <v>10</v>
      </c>
      <c r="M36" s="23">
        <f t="shared" si="16"/>
        <v>45</v>
      </c>
      <c r="N36" s="26"/>
      <c r="O36" s="26"/>
      <c r="P36" s="26"/>
      <c r="Q36" s="26"/>
      <c r="R36" s="26"/>
      <c r="S36" s="26"/>
      <c r="T36" s="26"/>
      <c r="U36" s="26"/>
      <c r="V36" s="26">
        <v>10</v>
      </c>
      <c r="W36" s="26">
        <v>10</v>
      </c>
      <c r="X36" s="26">
        <v>10</v>
      </c>
      <c r="Y36" s="26">
        <v>45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v>3</v>
      </c>
      <c r="AO36" s="26"/>
      <c r="AP36" s="26"/>
      <c r="AQ36" s="26"/>
      <c r="AR36" s="26">
        <v>1</v>
      </c>
      <c r="AS36" s="26"/>
      <c r="AT36" s="26">
        <v>2</v>
      </c>
      <c r="AU36" s="26"/>
      <c r="AV36" s="26"/>
      <c r="AX36" s="29"/>
      <c r="AY36" s="29"/>
      <c r="AZ36" s="29"/>
      <c r="BA36" s="29"/>
      <c r="BC36" s="29"/>
    </row>
    <row r="37" spans="1:55" s="7" customFormat="1" ht="35.25">
      <c r="A37" s="14" t="s">
        <v>27</v>
      </c>
      <c r="B37" s="15" t="s">
        <v>109</v>
      </c>
      <c r="C37" s="18" t="s">
        <v>102</v>
      </c>
      <c r="D37" s="23">
        <f t="shared" si="11"/>
        <v>50</v>
      </c>
      <c r="E37" s="23">
        <f t="shared" si="12"/>
        <v>10</v>
      </c>
      <c r="F37" s="24">
        <f t="shared" si="13"/>
        <v>10</v>
      </c>
      <c r="G37" s="24">
        <f t="shared" si="14"/>
        <v>0</v>
      </c>
      <c r="H37" s="25"/>
      <c r="I37" s="25"/>
      <c r="J37" s="25"/>
      <c r="K37" s="25"/>
      <c r="L37" s="24">
        <f t="shared" si="15"/>
        <v>0</v>
      </c>
      <c r="M37" s="23">
        <f t="shared" si="16"/>
        <v>40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>
        <v>10</v>
      </c>
      <c r="AI37" s="26"/>
      <c r="AJ37" s="26"/>
      <c r="AK37" s="26">
        <v>40</v>
      </c>
      <c r="AL37" s="26"/>
      <c r="AM37" s="26"/>
      <c r="AN37" s="26"/>
      <c r="AO37" s="26"/>
      <c r="AP37" s="26"/>
      <c r="AQ37" s="26">
        <v>2</v>
      </c>
      <c r="AR37" s="26">
        <v>1</v>
      </c>
      <c r="AS37" s="26"/>
      <c r="AT37" s="26">
        <v>1</v>
      </c>
      <c r="AU37" s="26"/>
      <c r="AV37" s="26"/>
      <c r="AX37" s="29"/>
      <c r="AY37" s="29"/>
      <c r="AZ37" s="29"/>
      <c r="BA37" s="29"/>
      <c r="BC37" s="29"/>
    </row>
    <row r="38" spans="1:55" s="7" customFormat="1" ht="35.25">
      <c r="A38" s="14" t="s">
        <v>28</v>
      </c>
      <c r="B38" s="15" t="s">
        <v>108</v>
      </c>
      <c r="C38" s="18" t="s">
        <v>103</v>
      </c>
      <c r="D38" s="23">
        <f t="shared" si="11"/>
        <v>375</v>
      </c>
      <c r="E38" s="23">
        <f t="shared" si="12"/>
        <v>120</v>
      </c>
      <c r="F38" s="24">
        <f t="shared" si="13"/>
        <v>0</v>
      </c>
      <c r="G38" s="24">
        <f t="shared" si="14"/>
        <v>50</v>
      </c>
      <c r="H38" s="25"/>
      <c r="I38" s="25"/>
      <c r="J38" s="25">
        <v>50</v>
      </c>
      <c r="K38" s="25"/>
      <c r="L38" s="24">
        <f t="shared" si="15"/>
        <v>70</v>
      </c>
      <c r="M38" s="23">
        <f t="shared" si="16"/>
        <v>255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v>10</v>
      </c>
      <c r="AB38" s="26"/>
      <c r="AC38" s="26">
        <v>15</v>
      </c>
      <c r="AD38" s="26"/>
      <c r="AE38" s="26">
        <v>20</v>
      </c>
      <c r="AF38" s="26">
        <v>30</v>
      </c>
      <c r="AG38" s="26">
        <v>50</v>
      </c>
      <c r="AH38" s="26"/>
      <c r="AI38" s="26">
        <v>20</v>
      </c>
      <c r="AJ38" s="26">
        <v>40</v>
      </c>
      <c r="AK38" s="26">
        <v>190</v>
      </c>
      <c r="AL38" s="26"/>
      <c r="AM38" s="26"/>
      <c r="AN38" s="26"/>
      <c r="AO38" s="26">
        <v>1</v>
      </c>
      <c r="AP38" s="26">
        <v>4</v>
      </c>
      <c r="AQ38" s="26">
        <v>10</v>
      </c>
      <c r="AR38" s="26">
        <v>5</v>
      </c>
      <c r="AS38" s="26"/>
      <c r="AT38" s="26">
        <v>15</v>
      </c>
      <c r="AU38" s="26"/>
      <c r="AV38" s="26">
        <v>15</v>
      </c>
      <c r="AX38" s="29"/>
      <c r="AY38" s="29"/>
      <c r="AZ38" s="29"/>
      <c r="BA38" s="29"/>
      <c r="BC38" s="29"/>
    </row>
    <row r="39" spans="1:55" s="7" customFormat="1" ht="35.25">
      <c r="A39" s="14" t="s">
        <v>65</v>
      </c>
      <c r="B39" s="15" t="s">
        <v>107</v>
      </c>
      <c r="C39" s="18" t="s">
        <v>104</v>
      </c>
      <c r="D39" s="23">
        <f t="shared" si="11"/>
        <v>300</v>
      </c>
      <c r="E39" s="23">
        <f t="shared" si="12"/>
        <v>0</v>
      </c>
      <c r="F39" s="24">
        <f t="shared" si="13"/>
        <v>0</v>
      </c>
      <c r="G39" s="24">
        <f t="shared" si="14"/>
        <v>0</v>
      </c>
      <c r="H39" s="25"/>
      <c r="I39" s="25"/>
      <c r="J39" s="25"/>
      <c r="K39" s="25"/>
      <c r="L39" s="24">
        <f t="shared" si="15"/>
        <v>0</v>
      </c>
      <c r="M39" s="23">
        <f t="shared" si="16"/>
        <v>300</v>
      </c>
      <c r="N39" s="26"/>
      <c r="O39" s="26"/>
      <c r="P39" s="26"/>
      <c r="Q39" s="26"/>
      <c r="R39" s="26"/>
      <c r="S39" s="26"/>
      <c r="T39" s="26"/>
      <c r="U39" s="26">
        <v>150</v>
      </c>
      <c r="V39" s="26"/>
      <c r="W39" s="26"/>
      <c r="X39" s="26"/>
      <c r="Y39" s="26"/>
      <c r="Z39" s="26"/>
      <c r="AA39" s="26"/>
      <c r="AB39" s="26"/>
      <c r="AC39" s="26">
        <v>150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>
        <v>6</v>
      </c>
      <c r="AN39" s="26"/>
      <c r="AO39" s="26">
        <v>6</v>
      </c>
      <c r="AP39" s="26"/>
      <c r="AQ39" s="26"/>
      <c r="AR39" s="26"/>
      <c r="AS39" s="26"/>
      <c r="AT39" s="26">
        <v>12</v>
      </c>
      <c r="AU39" s="26"/>
      <c r="AV39" s="26">
        <v>12</v>
      </c>
      <c r="AX39" s="29"/>
      <c r="AY39" s="29"/>
      <c r="AZ39" s="29"/>
      <c r="BA39" s="29"/>
      <c r="BC39" s="29"/>
    </row>
    <row r="40" spans="1:55" s="7" customFormat="1" ht="35.25">
      <c r="A40" s="13" t="s">
        <v>64</v>
      </c>
      <c r="B40" s="16" t="s">
        <v>114</v>
      </c>
      <c r="C40" s="13"/>
      <c r="D40" s="22">
        <f aca="true" t="shared" si="17" ref="D40:AV40">SUM(D41:D52)</f>
        <v>1000</v>
      </c>
      <c r="E40" s="22">
        <f t="shared" si="17"/>
        <v>313</v>
      </c>
      <c r="F40" s="27">
        <f t="shared" si="17"/>
        <v>72</v>
      </c>
      <c r="G40" s="27">
        <f t="shared" si="17"/>
        <v>171</v>
      </c>
      <c r="H40" s="27">
        <f t="shared" si="17"/>
        <v>108</v>
      </c>
      <c r="I40" s="27">
        <f t="shared" si="17"/>
        <v>54</v>
      </c>
      <c r="J40" s="27">
        <f t="shared" si="17"/>
        <v>9</v>
      </c>
      <c r="K40" s="27">
        <f t="shared" si="17"/>
        <v>0</v>
      </c>
      <c r="L40" s="27">
        <f t="shared" si="17"/>
        <v>70</v>
      </c>
      <c r="M40" s="22">
        <f t="shared" si="17"/>
        <v>687</v>
      </c>
      <c r="N40" s="27">
        <f t="shared" si="17"/>
        <v>0</v>
      </c>
      <c r="O40" s="27">
        <f t="shared" si="17"/>
        <v>0</v>
      </c>
      <c r="P40" s="27">
        <f t="shared" si="17"/>
        <v>0</v>
      </c>
      <c r="Q40" s="27">
        <f t="shared" si="17"/>
        <v>0</v>
      </c>
      <c r="R40" s="27">
        <f t="shared" si="17"/>
        <v>0</v>
      </c>
      <c r="S40" s="27">
        <f t="shared" si="17"/>
        <v>0</v>
      </c>
      <c r="T40" s="27">
        <f t="shared" si="17"/>
        <v>0</v>
      </c>
      <c r="U40" s="27">
        <f t="shared" si="17"/>
        <v>0</v>
      </c>
      <c r="V40" s="27">
        <f t="shared" si="17"/>
        <v>0</v>
      </c>
      <c r="W40" s="27">
        <f t="shared" si="17"/>
        <v>0</v>
      </c>
      <c r="X40" s="27">
        <f t="shared" si="17"/>
        <v>0</v>
      </c>
      <c r="Y40" s="27">
        <f t="shared" si="17"/>
        <v>0</v>
      </c>
      <c r="Z40" s="27">
        <f t="shared" si="17"/>
        <v>36</v>
      </c>
      <c r="AA40" s="27">
        <f t="shared" si="17"/>
        <v>54</v>
      </c>
      <c r="AB40" s="27">
        <f t="shared" si="17"/>
        <v>10</v>
      </c>
      <c r="AC40" s="27">
        <f t="shared" si="17"/>
        <v>275</v>
      </c>
      <c r="AD40" s="27">
        <f t="shared" si="17"/>
        <v>18</v>
      </c>
      <c r="AE40" s="27">
        <f t="shared" si="17"/>
        <v>63</v>
      </c>
      <c r="AF40" s="27">
        <f t="shared" si="17"/>
        <v>20</v>
      </c>
      <c r="AG40" s="27">
        <f t="shared" si="17"/>
        <v>174</v>
      </c>
      <c r="AH40" s="27">
        <f t="shared" si="17"/>
        <v>18</v>
      </c>
      <c r="AI40" s="27">
        <f t="shared" si="17"/>
        <v>54</v>
      </c>
      <c r="AJ40" s="27">
        <f t="shared" si="17"/>
        <v>40</v>
      </c>
      <c r="AK40" s="27">
        <f t="shared" si="17"/>
        <v>238</v>
      </c>
      <c r="AL40" s="27">
        <f t="shared" si="17"/>
        <v>0</v>
      </c>
      <c r="AM40" s="27">
        <f t="shared" si="17"/>
        <v>0</v>
      </c>
      <c r="AN40" s="27">
        <f t="shared" si="17"/>
        <v>0</v>
      </c>
      <c r="AO40" s="27">
        <f t="shared" si="17"/>
        <v>15</v>
      </c>
      <c r="AP40" s="27">
        <f t="shared" si="17"/>
        <v>11</v>
      </c>
      <c r="AQ40" s="27">
        <f t="shared" si="17"/>
        <v>14</v>
      </c>
      <c r="AR40" s="27">
        <f t="shared" si="17"/>
        <v>15</v>
      </c>
      <c r="AS40" s="27">
        <f t="shared" si="17"/>
        <v>0</v>
      </c>
      <c r="AT40" s="27">
        <f t="shared" si="17"/>
        <v>36</v>
      </c>
      <c r="AU40" s="27">
        <f t="shared" si="17"/>
        <v>0</v>
      </c>
      <c r="AV40" s="27">
        <f t="shared" si="17"/>
        <v>40</v>
      </c>
      <c r="AX40" s="29"/>
      <c r="AY40" s="29"/>
      <c r="AZ40" s="29"/>
      <c r="BA40" s="29"/>
      <c r="BC40" s="29"/>
    </row>
    <row r="41" spans="1:55" s="7" customFormat="1" ht="60.75" customHeight="1">
      <c r="A41" s="14" t="s">
        <v>10</v>
      </c>
      <c r="B41" s="30" t="s">
        <v>111</v>
      </c>
      <c r="C41" s="18" t="s">
        <v>73</v>
      </c>
      <c r="D41" s="23">
        <f aca="true" t="shared" si="18" ref="D41:D52">SUM(E41,M41)</f>
        <v>75</v>
      </c>
      <c r="E41" s="23">
        <f aca="true" t="shared" si="19" ref="E41:E52">SUM(F41:G41,L41)</f>
        <v>33</v>
      </c>
      <c r="F41" s="24">
        <f aca="true" t="shared" si="20" ref="F41:F52">SUM(N41,R41,V41,Z41,AD41,AH41)</f>
        <v>0</v>
      </c>
      <c r="G41" s="24">
        <f aca="true" t="shared" si="21" ref="G41:G52">SUM(O41,S41,W41,AA41,AE41,AI41)</f>
        <v>18</v>
      </c>
      <c r="H41" s="25">
        <v>9</v>
      </c>
      <c r="I41" s="25">
        <v>9</v>
      </c>
      <c r="J41" s="25"/>
      <c r="K41" s="25"/>
      <c r="L41" s="24">
        <f aca="true" t="shared" si="22" ref="L41:L52">SUM(P41,T41,X41,AB41,AF41,AJ41)</f>
        <v>15</v>
      </c>
      <c r="M41" s="23">
        <f aca="true" t="shared" si="23" ref="M41:M52">SUM(Q41,U41,Y41,AC41,AG41,AK41)</f>
        <v>42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18</v>
      </c>
      <c r="AF41" s="26">
        <v>15</v>
      </c>
      <c r="AG41" s="26">
        <v>42</v>
      </c>
      <c r="AH41" s="26"/>
      <c r="AI41" s="26"/>
      <c r="AJ41" s="26"/>
      <c r="AK41" s="26"/>
      <c r="AL41" s="26"/>
      <c r="AM41" s="26"/>
      <c r="AN41" s="26"/>
      <c r="AO41" s="26"/>
      <c r="AP41" s="26">
        <v>3</v>
      </c>
      <c r="AQ41" s="26"/>
      <c r="AR41" s="26">
        <v>2</v>
      </c>
      <c r="AS41" s="26"/>
      <c r="AT41" s="26">
        <v>3</v>
      </c>
      <c r="AU41" s="26"/>
      <c r="AV41" s="26">
        <v>3</v>
      </c>
      <c r="AX41" s="29"/>
      <c r="AY41" s="29"/>
      <c r="AZ41" s="29"/>
      <c r="BA41" s="29"/>
      <c r="BC41" s="29"/>
    </row>
    <row r="42" spans="1:55" s="7" customFormat="1" ht="35.25">
      <c r="A42" s="14" t="s">
        <v>9</v>
      </c>
      <c r="B42" s="15" t="s">
        <v>117</v>
      </c>
      <c r="C42" s="18" t="s">
        <v>73</v>
      </c>
      <c r="D42" s="23">
        <f t="shared" si="18"/>
        <v>75</v>
      </c>
      <c r="E42" s="23">
        <f t="shared" si="19"/>
        <v>32</v>
      </c>
      <c r="F42" s="24">
        <f t="shared" si="20"/>
        <v>0</v>
      </c>
      <c r="G42" s="24">
        <f t="shared" si="21"/>
        <v>27</v>
      </c>
      <c r="H42" s="25">
        <v>18</v>
      </c>
      <c r="I42" s="25">
        <v>9</v>
      </c>
      <c r="J42" s="25"/>
      <c r="K42" s="25"/>
      <c r="L42" s="24">
        <f t="shared" si="22"/>
        <v>5</v>
      </c>
      <c r="M42" s="23">
        <f t="shared" si="23"/>
        <v>43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v>27</v>
      </c>
      <c r="AF42" s="26">
        <v>5</v>
      </c>
      <c r="AG42" s="26">
        <v>43</v>
      </c>
      <c r="AH42" s="26"/>
      <c r="AI42" s="26"/>
      <c r="AJ42" s="26"/>
      <c r="AK42" s="26"/>
      <c r="AL42" s="26"/>
      <c r="AM42" s="26"/>
      <c r="AN42" s="26"/>
      <c r="AO42" s="26"/>
      <c r="AP42" s="26">
        <v>3</v>
      </c>
      <c r="AQ42" s="26"/>
      <c r="AR42" s="26">
        <v>1</v>
      </c>
      <c r="AS42" s="26"/>
      <c r="AT42" s="26">
        <v>3</v>
      </c>
      <c r="AU42" s="26"/>
      <c r="AV42" s="26">
        <v>3</v>
      </c>
      <c r="AX42" s="29"/>
      <c r="AY42" s="29"/>
      <c r="AZ42" s="29"/>
      <c r="BA42" s="29"/>
      <c r="BC42" s="29"/>
    </row>
    <row r="43" spans="1:55" s="7" customFormat="1" ht="35.25">
      <c r="A43" s="14" t="s">
        <v>8</v>
      </c>
      <c r="B43" s="15" t="s">
        <v>112</v>
      </c>
      <c r="C43" s="18" t="s">
        <v>102</v>
      </c>
      <c r="D43" s="23">
        <f t="shared" si="18"/>
        <v>100</v>
      </c>
      <c r="E43" s="23">
        <f t="shared" si="19"/>
        <v>33</v>
      </c>
      <c r="F43" s="24">
        <f t="shared" si="20"/>
        <v>0</v>
      </c>
      <c r="G43" s="24">
        <f t="shared" si="21"/>
        <v>18</v>
      </c>
      <c r="H43" s="25">
        <v>9</v>
      </c>
      <c r="I43" s="25"/>
      <c r="J43" s="25">
        <v>9</v>
      </c>
      <c r="K43" s="25"/>
      <c r="L43" s="24">
        <f t="shared" si="22"/>
        <v>15</v>
      </c>
      <c r="M43" s="23">
        <f t="shared" si="23"/>
        <v>67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>
        <v>18</v>
      </c>
      <c r="AJ43" s="26">
        <v>15</v>
      </c>
      <c r="AK43" s="26">
        <v>67</v>
      </c>
      <c r="AL43" s="26"/>
      <c r="AM43" s="26"/>
      <c r="AN43" s="26"/>
      <c r="AO43" s="26"/>
      <c r="AP43" s="26"/>
      <c r="AQ43" s="26">
        <v>4</v>
      </c>
      <c r="AR43" s="26">
        <v>2</v>
      </c>
      <c r="AS43" s="26"/>
      <c r="AT43" s="26">
        <v>4</v>
      </c>
      <c r="AU43" s="26"/>
      <c r="AV43" s="26">
        <v>4</v>
      </c>
      <c r="AX43" s="29"/>
      <c r="AY43" s="29"/>
      <c r="AZ43" s="29"/>
      <c r="BA43" s="29"/>
      <c r="BC43" s="29"/>
    </row>
    <row r="44" spans="1:55" s="7" customFormat="1" ht="35.25">
      <c r="A44" s="14" t="s">
        <v>7</v>
      </c>
      <c r="B44" s="15" t="s">
        <v>118</v>
      </c>
      <c r="C44" s="18" t="s">
        <v>75</v>
      </c>
      <c r="D44" s="23">
        <f t="shared" si="18"/>
        <v>75</v>
      </c>
      <c r="E44" s="23">
        <f t="shared" si="19"/>
        <v>32</v>
      </c>
      <c r="F44" s="24">
        <f t="shared" si="20"/>
        <v>0</v>
      </c>
      <c r="G44" s="24">
        <f t="shared" si="21"/>
        <v>27</v>
      </c>
      <c r="H44" s="25">
        <v>27</v>
      </c>
      <c r="I44" s="25"/>
      <c r="J44" s="25"/>
      <c r="K44" s="25"/>
      <c r="L44" s="24">
        <f t="shared" si="22"/>
        <v>5</v>
      </c>
      <c r="M44" s="23">
        <f t="shared" si="23"/>
        <v>43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v>27</v>
      </c>
      <c r="AB44" s="26">
        <v>5</v>
      </c>
      <c r="AC44" s="26">
        <v>43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3</v>
      </c>
      <c r="AP44" s="26"/>
      <c r="AQ44" s="26"/>
      <c r="AR44" s="26">
        <v>1</v>
      </c>
      <c r="AS44" s="26"/>
      <c r="AT44" s="26">
        <v>3</v>
      </c>
      <c r="AU44" s="26"/>
      <c r="AV44" s="26">
        <v>3</v>
      </c>
      <c r="AX44" s="29"/>
      <c r="AY44" s="29"/>
      <c r="AZ44" s="29"/>
      <c r="BA44" s="29"/>
      <c r="BC44" s="29"/>
    </row>
    <row r="45" spans="1:55" s="7" customFormat="1" ht="35.25">
      <c r="A45" s="14" t="s">
        <v>6</v>
      </c>
      <c r="B45" s="15" t="s">
        <v>124</v>
      </c>
      <c r="C45" s="18" t="s">
        <v>105</v>
      </c>
      <c r="D45" s="23">
        <f t="shared" si="18"/>
        <v>100</v>
      </c>
      <c r="E45" s="23">
        <f t="shared" si="19"/>
        <v>18</v>
      </c>
      <c r="F45" s="24">
        <f t="shared" si="20"/>
        <v>18</v>
      </c>
      <c r="G45" s="24">
        <f t="shared" si="21"/>
        <v>0</v>
      </c>
      <c r="H45" s="25"/>
      <c r="I45" s="25"/>
      <c r="J45" s="25"/>
      <c r="K45" s="25"/>
      <c r="L45" s="24">
        <f t="shared" si="22"/>
        <v>0</v>
      </c>
      <c r="M45" s="23">
        <f t="shared" si="23"/>
        <v>82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>
        <v>18</v>
      </c>
      <c r="AA45" s="26"/>
      <c r="AB45" s="26"/>
      <c r="AC45" s="26">
        <v>82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>
        <v>4</v>
      </c>
      <c r="AP45" s="26"/>
      <c r="AQ45" s="26"/>
      <c r="AR45" s="26">
        <v>1</v>
      </c>
      <c r="AS45" s="26"/>
      <c r="AT45" s="26">
        <v>3</v>
      </c>
      <c r="AU45" s="26"/>
      <c r="AV45" s="26">
        <v>4</v>
      </c>
      <c r="AX45" s="29"/>
      <c r="AY45" s="29"/>
      <c r="AZ45" s="29"/>
      <c r="BA45" s="29"/>
      <c r="BC45" s="29"/>
    </row>
    <row r="46" spans="1:55" s="7" customFormat="1" ht="35.25">
      <c r="A46" s="14" t="s">
        <v>5</v>
      </c>
      <c r="B46" s="15" t="s">
        <v>116</v>
      </c>
      <c r="C46" s="18" t="s">
        <v>67</v>
      </c>
      <c r="D46" s="23">
        <f t="shared" si="18"/>
        <v>75</v>
      </c>
      <c r="E46" s="23">
        <f t="shared" si="19"/>
        <v>18</v>
      </c>
      <c r="F46" s="24">
        <f t="shared" si="20"/>
        <v>18</v>
      </c>
      <c r="G46" s="24">
        <f t="shared" si="21"/>
        <v>0</v>
      </c>
      <c r="H46" s="25"/>
      <c r="I46" s="25"/>
      <c r="J46" s="25"/>
      <c r="K46" s="25"/>
      <c r="L46" s="24">
        <f t="shared" si="22"/>
        <v>0</v>
      </c>
      <c r="M46" s="23">
        <f t="shared" si="23"/>
        <v>57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18</v>
      </c>
      <c r="AE46" s="26"/>
      <c r="AF46" s="26"/>
      <c r="AG46" s="26">
        <v>57</v>
      </c>
      <c r="AH46" s="26"/>
      <c r="AI46" s="26"/>
      <c r="AJ46" s="26"/>
      <c r="AK46" s="26"/>
      <c r="AL46" s="26"/>
      <c r="AM46" s="26"/>
      <c r="AN46" s="26"/>
      <c r="AO46" s="26"/>
      <c r="AP46" s="26">
        <v>3</v>
      </c>
      <c r="AQ46" s="26"/>
      <c r="AR46" s="26">
        <v>1</v>
      </c>
      <c r="AS46" s="26"/>
      <c r="AT46" s="26">
        <v>2</v>
      </c>
      <c r="AU46" s="26"/>
      <c r="AV46" s="26">
        <v>3</v>
      </c>
      <c r="AX46" s="29"/>
      <c r="AY46" s="29"/>
      <c r="AZ46" s="29"/>
      <c r="BA46" s="29"/>
      <c r="BC46" s="29"/>
    </row>
    <row r="47" spans="1:55" s="7" customFormat="1" ht="36" customHeight="1">
      <c r="A47" s="14" t="s">
        <v>20</v>
      </c>
      <c r="B47" s="15" t="s">
        <v>119</v>
      </c>
      <c r="C47" s="18" t="s">
        <v>75</v>
      </c>
      <c r="D47" s="23">
        <f t="shared" si="18"/>
        <v>100</v>
      </c>
      <c r="E47" s="23">
        <f t="shared" si="19"/>
        <v>32</v>
      </c>
      <c r="F47" s="24">
        <f t="shared" si="20"/>
        <v>0</v>
      </c>
      <c r="G47" s="24">
        <f t="shared" si="21"/>
        <v>27</v>
      </c>
      <c r="H47" s="25">
        <v>18</v>
      </c>
      <c r="I47" s="25">
        <v>9</v>
      </c>
      <c r="J47" s="25"/>
      <c r="K47" s="25"/>
      <c r="L47" s="24">
        <f t="shared" si="22"/>
        <v>5</v>
      </c>
      <c r="M47" s="23">
        <f t="shared" si="23"/>
        <v>68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27</v>
      </c>
      <c r="AB47" s="26">
        <v>5</v>
      </c>
      <c r="AC47" s="26">
        <v>68</v>
      </c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>
        <v>4</v>
      </c>
      <c r="AP47" s="26"/>
      <c r="AQ47" s="26"/>
      <c r="AR47" s="26">
        <v>1</v>
      </c>
      <c r="AS47" s="26"/>
      <c r="AT47" s="26">
        <v>4</v>
      </c>
      <c r="AU47" s="26"/>
      <c r="AV47" s="26">
        <v>4</v>
      </c>
      <c r="AX47" s="29"/>
      <c r="AY47" s="29"/>
      <c r="AZ47" s="29"/>
      <c r="BA47" s="29"/>
      <c r="BC47" s="29"/>
    </row>
    <row r="48" spans="1:55" s="7" customFormat="1" ht="56.25" customHeight="1">
      <c r="A48" s="14" t="s">
        <v>21</v>
      </c>
      <c r="B48" s="33" t="s">
        <v>125</v>
      </c>
      <c r="C48" s="34" t="s">
        <v>105</v>
      </c>
      <c r="D48" s="35">
        <f t="shared" si="18"/>
        <v>100</v>
      </c>
      <c r="E48" s="35">
        <f t="shared" si="19"/>
        <v>18</v>
      </c>
      <c r="F48" s="36">
        <f t="shared" si="20"/>
        <v>18</v>
      </c>
      <c r="G48" s="36">
        <f t="shared" si="21"/>
        <v>0</v>
      </c>
      <c r="H48" s="37"/>
      <c r="I48" s="37"/>
      <c r="J48" s="37"/>
      <c r="K48" s="37"/>
      <c r="L48" s="36">
        <f t="shared" si="22"/>
        <v>0</v>
      </c>
      <c r="M48" s="35">
        <f t="shared" si="23"/>
        <v>82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>
        <v>18</v>
      </c>
      <c r="AA48" s="38"/>
      <c r="AB48" s="38"/>
      <c r="AC48" s="38">
        <v>82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>
        <v>4</v>
      </c>
      <c r="AP48" s="38"/>
      <c r="AQ48" s="38"/>
      <c r="AR48" s="38">
        <v>1</v>
      </c>
      <c r="AS48" s="38"/>
      <c r="AT48" s="38">
        <v>3</v>
      </c>
      <c r="AU48" s="38"/>
      <c r="AV48" s="38">
        <v>4</v>
      </c>
      <c r="AX48" s="29"/>
      <c r="AY48" s="29"/>
      <c r="AZ48" s="29"/>
      <c r="BA48" s="29"/>
      <c r="BC48" s="29"/>
    </row>
    <row r="49" spans="1:55" s="7" customFormat="1" ht="35.25">
      <c r="A49" s="14" t="s">
        <v>22</v>
      </c>
      <c r="B49" s="33" t="s">
        <v>123</v>
      </c>
      <c r="C49" s="34" t="s">
        <v>102</v>
      </c>
      <c r="D49" s="35">
        <f t="shared" si="18"/>
        <v>25</v>
      </c>
      <c r="E49" s="35">
        <f t="shared" si="19"/>
        <v>9</v>
      </c>
      <c r="F49" s="36">
        <f t="shared" si="20"/>
        <v>0</v>
      </c>
      <c r="G49" s="36">
        <f t="shared" si="21"/>
        <v>9</v>
      </c>
      <c r="H49" s="37"/>
      <c r="I49" s="37">
        <v>9</v>
      </c>
      <c r="J49" s="37"/>
      <c r="K49" s="37"/>
      <c r="L49" s="36">
        <f t="shared" si="22"/>
        <v>0</v>
      </c>
      <c r="M49" s="35">
        <f t="shared" si="23"/>
        <v>16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v>9</v>
      </c>
      <c r="AJ49" s="38"/>
      <c r="AK49" s="38">
        <v>16</v>
      </c>
      <c r="AL49" s="38"/>
      <c r="AM49" s="38"/>
      <c r="AN49" s="38"/>
      <c r="AO49" s="38"/>
      <c r="AP49" s="38"/>
      <c r="AQ49" s="38">
        <v>1</v>
      </c>
      <c r="AR49" s="38">
        <v>1</v>
      </c>
      <c r="AS49" s="38"/>
      <c r="AT49" s="38">
        <v>1</v>
      </c>
      <c r="AU49" s="38"/>
      <c r="AV49" s="38">
        <v>1</v>
      </c>
      <c r="AX49" s="29"/>
      <c r="AY49" s="29"/>
      <c r="AZ49" s="29"/>
      <c r="BA49" s="29"/>
      <c r="BC49" s="29"/>
    </row>
    <row r="50" spans="1:55" s="31" customFormat="1" ht="35.25">
      <c r="A50" s="14" t="s">
        <v>23</v>
      </c>
      <c r="B50" s="39" t="s">
        <v>120</v>
      </c>
      <c r="C50" s="34" t="s">
        <v>106</v>
      </c>
      <c r="D50" s="35">
        <f t="shared" si="18"/>
        <v>125</v>
      </c>
      <c r="E50" s="35">
        <f t="shared" si="19"/>
        <v>37</v>
      </c>
      <c r="F50" s="36">
        <f t="shared" si="20"/>
        <v>18</v>
      </c>
      <c r="G50" s="36">
        <f t="shared" si="21"/>
        <v>9</v>
      </c>
      <c r="H50" s="37">
        <v>9</v>
      </c>
      <c r="I50" s="37"/>
      <c r="J50" s="37"/>
      <c r="K50" s="37"/>
      <c r="L50" s="36">
        <f t="shared" si="22"/>
        <v>10</v>
      </c>
      <c r="M50" s="35">
        <f t="shared" si="23"/>
        <v>88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>
        <v>18</v>
      </c>
      <c r="AI50" s="38">
        <v>9</v>
      </c>
      <c r="AJ50" s="38">
        <v>10</v>
      </c>
      <c r="AK50" s="38">
        <v>88</v>
      </c>
      <c r="AL50" s="38"/>
      <c r="AM50" s="38"/>
      <c r="AN50" s="38"/>
      <c r="AO50" s="38"/>
      <c r="AP50" s="38"/>
      <c r="AQ50" s="38">
        <v>5</v>
      </c>
      <c r="AR50" s="38">
        <v>2</v>
      </c>
      <c r="AS50" s="38"/>
      <c r="AT50" s="38">
        <v>4</v>
      </c>
      <c r="AU50" s="38"/>
      <c r="AV50" s="38">
        <v>5</v>
      </c>
      <c r="AX50" s="32"/>
      <c r="AY50" s="32"/>
      <c r="AZ50" s="32"/>
      <c r="BA50" s="32"/>
      <c r="BC50" s="32"/>
    </row>
    <row r="51" spans="1:55" s="7" customFormat="1" ht="35.25">
      <c r="A51" s="14" t="s">
        <v>24</v>
      </c>
      <c r="B51" s="33" t="s">
        <v>121</v>
      </c>
      <c r="C51" s="34" t="s">
        <v>73</v>
      </c>
      <c r="D51" s="35">
        <f t="shared" si="18"/>
        <v>50</v>
      </c>
      <c r="E51" s="35">
        <f t="shared" si="19"/>
        <v>18</v>
      </c>
      <c r="F51" s="36">
        <f t="shared" si="20"/>
        <v>0</v>
      </c>
      <c r="G51" s="36">
        <f t="shared" si="21"/>
        <v>18</v>
      </c>
      <c r="H51" s="37">
        <v>9</v>
      </c>
      <c r="I51" s="37">
        <v>9</v>
      </c>
      <c r="J51" s="37"/>
      <c r="K51" s="37"/>
      <c r="L51" s="36">
        <f t="shared" si="22"/>
        <v>0</v>
      </c>
      <c r="M51" s="35">
        <f t="shared" si="23"/>
        <v>32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>
        <v>18</v>
      </c>
      <c r="AF51" s="38"/>
      <c r="AG51" s="38">
        <v>32</v>
      </c>
      <c r="AH51" s="38"/>
      <c r="AI51" s="38"/>
      <c r="AJ51" s="38"/>
      <c r="AK51" s="38"/>
      <c r="AL51" s="38"/>
      <c r="AM51" s="38"/>
      <c r="AN51" s="38"/>
      <c r="AO51" s="38"/>
      <c r="AP51" s="38">
        <v>2</v>
      </c>
      <c r="AQ51" s="38"/>
      <c r="AR51" s="38">
        <v>1</v>
      </c>
      <c r="AS51" s="38"/>
      <c r="AT51" s="38">
        <v>2</v>
      </c>
      <c r="AU51" s="38"/>
      <c r="AV51" s="38">
        <v>2</v>
      </c>
      <c r="AX51" s="29"/>
      <c r="AY51" s="29"/>
      <c r="AZ51" s="29"/>
      <c r="BA51" s="29"/>
      <c r="BC51" s="29"/>
    </row>
    <row r="52" spans="1:55" s="7" customFormat="1" ht="35.25">
      <c r="A52" s="14" t="s">
        <v>25</v>
      </c>
      <c r="B52" s="30" t="s">
        <v>122</v>
      </c>
      <c r="C52" s="18" t="s">
        <v>102</v>
      </c>
      <c r="D52" s="23">
        <f t="shared" si="18"/>
        <v>100</v>
      </c>
      <c r="E52" s="23">
        <f t="shared" si="19"/>
        <v>33</v>
      </c>
      <c r="F52" s="24">
        <f t="shared" si="20"/>
        <v>0</v>
      </c>
      <c r="G52" s="24">
        <f t="shared" si="21"/>
        <v>18</v>
      </c>
      <c r="H52" s="25">
        <v>9</v>
      </c>
      <c r="I52" s="25">
        <v>9</v>
      </c>
      <c r="J52" s="25"/>
      <c r="K52" s="25"/>
      <c r="L52" s="24">
        <f t="shared" si="22"/>
        <v>15</v>
      </c>
      <c r="M52" s="23">
        <f t="shared" si="23"/>
        <v>67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>
        <v>18</v>
      </c>
      <c r="AJ52" s="26">
        <v>15</v>
      </c>
      <c r="AK52" s="26">
        <v>67</v>
      </c>
      <c r="AL52" s="26"/>
      <c r="AM52" s="26"/>
      <c r="AN52" s="26"/>
      <c r="AO52" s="26"/>
      <c r="AP52" s="26"/>
      <c r="AQ52" s="26">
        <v>4</v>
      </c>
      <c r="AR52" s="26">
        <v>1</v>
      </c>
      <c r="AS52" s="26"/>
      <c r="AT52" s="26">
        <v>4</v>
      </c>
      <c r="AU52" s="26"/>
      <c r="AV52" s="26">
        <v>4</v>
      </c>
      <c r="AX52" s="29"/>
      <c r="AY52" s="29"/>
      <c r="AZ52" s="29"/>
      <c r="BA52" s="29"/>
      <c r="BC52" s="29"/>
    </row>
    <row r="53" spans="1:55" s="7" customFormat="1" ht="35.25">
      <c r="A53" s="41" t="s">
        <v>115</v>
      </c>
      <c r="B53" s="42"/>
      <c r="C53" s="43"/>
      <c r="D53" s="47">
        <f aca="true" t="shared" si="24" ref="D53:AV53">SUM(D8,D13,D23,D40)</f>
        <v>4510</v>
      </c>
      <c r="E53" s="47">
        <f t="shared" si="24"/>
        <v>1680</v>
      </c>
      <c r="F53" s="47">
        <f t="shared" si="24"/>
        <v>402</v>
      </c>
      <c r="G53" s="47">
        <f t="shared" si="24"/>
        <v>828</v>
      </c>
      <c r="H53" s="47">
        <f t="shared" si="24"/>
        <v>593</v>
      </c>
      <c r="I53" s="47">
        <f t="shared" si="24"/>
        <v>146</v>
      </c>
      <c r="J53" s="47">
        <f t="shared" si="24"/>
        <v>79</v>
      </c>
      <c r="K53" s="47">
        <f t="shared" si="24"/>
        <v>10</v>
      </c>
      <c r="L53" s="47">
        <f t="shared" si="24"/>
        <v>450</v>
      </c>
      <c r="M53" s="47">
        <f t="shared" si="24"/>
        <v>2830</v>
      </c>
      <c r="N53" s="23">
        <f t="shared" si="24"/>
        <v>90</v>
      </c>
      <c r="O53" s="23">
        <f t="shared" si="24"/>
        <v>165</v>
      </c>
      <c r="P53" s="23">
        <f t="shared" si="24"/>
        <v>85</v>
      </c>
      <c r="Q53" s="23">
        <f t="shared" si="24"/>
        <v>415</v>
      </c>
      <c r="R53" s="23">
        <f t="shared" si="24"/>
        <v>75</v>
      </c>
      <c r="S53" s="23">
        <f t="shared" si="24"/>
        <v>145</v>
      </c>
      <c r="T53" s="23">
        <f t="shared" si="24"/>
        <v>70</v>
      </c>
      <c r="U53" s="23">
        <f t="shared" si="24"/>
        <v>465</v>
      </c>
      <c r="V53" s="23">
        <f t="shared" si="24"/>
        <v>100</v>
      </c>
      <c r="W53" s="23">
        <f t="shared" si="24"/>
        <v>160</v>
      </c>
      <c r="X53" s="23">
        <f t="shared" si="24"/>
        <v>80</v>
      </c>
      <c r="Y53" s="23">
        <f t="shared" si="24"/>
        <v>410</v>
      </c>
      <c r="Z53" s="23">
        <f t="shared" si="24"/>
        <v>71</v>
      </c>
      <c r="AA53" s="23">
        <f t="shared" si="24"/>
        <v>114</v>
      </c>
      <c r="AB53" s="23">
        <f t="shared" si="24"/>
        <v>30</v>
      </c>
      <c r="AC53" s="23">
        <f t="shared" si="24"/>
        <v>535</v>
      </c>
      <c r="AD53" s="23">
        <f t="shared" si="24"/>
        <v>38</v>
      </c>
      <c r="AE53" s="23">
        <f t="shared" si="24"/>
        <v>150</v>
      </c>
      <c r="AF53" s="23">
        <f t="shared" si="24"/>
        <v>85</v>
      </c>
      <c r="AG53" s="23">
        <f t="shared" si="24"/>
        <v>477</v>
      </c>
      <c r="AH53" s="23">
        <f t="shared" si="24"/>
        <v>28</v>
      </c>
      <c r="AI53" s="23">
        <f t="shared" si="24"/>
        <v>94</v>
      </c>
      <c r="AJ53" s="23">
        <f t="shared" si="24"/>
        <v>100</v>
      </c>
      <c r="AK53" s="23">
        <f t="shared" si="24"/>
        <v>528</v>
      </c>
      <c r="AL53" s="23">
        <f t="shared" si="24"/>
        <v>30</v>
      </c>
      <c r="AM53" s="23">
        <f t="shared" si="24"/>
        <v>30</v>
      </c>
      <c r="AN53" s="23">
        <f t="shared" si="24"/>
        <v>30</v>
      </c>
      <c r="AO53" s="23">
        <f t="shared" si="24"/>
        <v>30</v>
      </c>
      <c r="AP53" s="23">
        <f t="shared" si="24"/>
        <v>30</v>
      </c>
      <c r="AQ53" s="23">
        <f t="shared" si="24"/>
        <v>30</v>
      </c>
      <c r="AR53" s="47">
        <f t="shared" si="24"/>
        <v>73</v>
      </c>
      <c r="AS53" s="47">
        <f t="shared" si="24"/>
        <v>40</v>
      </c>
      <c r="AT53" s="47">
        <f t="shared" si="24"/>
        <v>154</v>
      </c>
      <c r="AU53" s="47">
        <f t="shared" si="24"/>
        <v>25</v>
      </c>
      <c r="AV53" s="47">
        <f t="shared" si="24"/>
        <v>88</v>
      </c>
      <c r="AX53" s="29"/>
      <c r="AY53" s="29"/>
      <c r="AZ53" s="29"/>
      <c r="BC53" s="29"/>
    </row>
    <row r="54" spans="1:55" s="7" customFormat="1" ht="35.25">
      <c r="A54" s="44"/>
      <c r="B54" s="45"/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>
        <f>SUM(N53:Q53)</f>
        <v>755</v>
      </c>
      <c r="O54" s="50"/>
      <c r="P54" s="50"/>
      <c r="Q54" s="51"/>
      <c r="R54" s="49">
        <f>SUM(R53:U53)</f>
        <v>755</v>
      </c>
      <c r="S54" s="50"/>
      <c r="T54" s="50"/>
      <c r="U54" s="51"/>
      <c r="V54" s="49">
        <f>SUM(V53:Y53)</f>
        <v>750</v>
      </c>
      <c r="W54" s="50"/>
      <c r="X54" s="50"/>
      <c r="Y54" s="51"/>
      <c r="Z54" s="49">
        <f>SUM(Z53:AC53)</f>
        <v>750</v>
      </c>
      <c r="AA54" s="50"/>
      <c r="AB54" s="50"/>
      <c r="AC54" s="51"/>
      <c r="AD54" s="49">
        <f>SUM(AD53:AG53)</f>
        <v>750</v>
      </c>
      <c r="AE54" s="50"/>
      <c r="AF54" s="50"/>
      <c r="AG54" s="51"/>
      <c r="AH54" s="49">
        <f>SUM(AH53:AK53)</f>
        <v>750</v>
      </c>
      <c r="AI54" s="50"/>
      <c r="AJ54" s="50"/>
      <c r="AK54" s="51"/>
      <c r="AL54" s="49">
        <f>SUM(AL53:AQ53)</f>
        <v>180</v>
      </c>
      <c r="AM54" s="50"/>
      <c r="AN54" s="50"/>
      <c r="AO54" s="50"/>
      <c r="AP54" s="50"/>
      <c r="AQ54" s="51"/>
      <c r="AR54" s="48"/>
      <c r="AS54" s="48"/>
      <c r="AT54" s="48"/>
      <c r="AU54" s="48"/>
      <c r="AV54" s="48"/>
      <c r="AX54" s="29"/>
      <c r="AY54" s="29"/>
      <c r="AZ54" s="29"/>
      <c r="BC54" s="29"/>
    </row>
  </sheetData>
  <mergeCells count="62">
    <mergeCell ref="AU53:AU54"/>
    <mergeCell ref="A1:AB1"/>
    <mergeCell ref="A53:C54"/>
    <mergeCell ref="AV53:AV54"/>
    <mergeCell ref="N54:Q54"/>
    <mergeCell ref="R54:U54"/>
    <mergeCell ref="V54:Y54"/>
    <mergeCell ref="Z54:AC54"/>
    <mergeCell ref="AD54:AG54"/>
    <mergeCell ref="AH54:AK54"/>
    <mergeCell ref="K53:K54"/>
    <mergeCell ref="AR53:AR54"/>
    <mergeCell ref="AS53:AS54"/>
    <mergeCell ref="AT53:AT54"/>
    <mergeCell ref="AL54:AQ54"/>
    <mergeCell ref="AU6:AU7"/>
    <mergeCell ref="D53:D54"/>
    <mergeCell ref="E53:E54"/>
    <mergeCell ref="F53:F54"/>
    <mergeCell ref="G53:G54"/>
    <mergeCell ref="H53:H54"/>
    <mergeCell ref="L53:L54"/>
    <mergeCell ref="M53:M54"/>
    <mergeCell ref="I53:I54"/>
    <mergeCell ref="J53:J54"/>
    <mergeCell ref="AH6:AK6"/>
    <mergeCell ref="AL4:AV4"/>
    <mergeCell ref="AL5:AQ5"/>
    <mergeCell ref="AR5:AV5"/>
    <mergeCell ref="AL6:AL7"/>
    <mergeCell ref="AM6:AM7"/>
    <mergeCell ref="AN6:AN7"/>
    <mergeCell ref="AV6:AV7"/>
    <mergeCell ref="AS6:AS7"/>
    <mergeCell ref="AT6:AT7"/>
    <mergeCell ref="F5:F7"/>
    <mergeCell ref="N4:AK4"/>
    <mergeCell ref="N6:Q6"/>
    <mergeCell ref="R6:U6"/>
    <mergeCell ref="V6:Y6"/>
    <mergeCell ref="AD5:AK5"/>
    <mergeCell ref="N5:U5"/>
    <mergeCell ref="AD6:AG6"/>
    <mergeCell ref="Z6:AC6"/>
    <mergeCell ref="A4:A7"/>
    <mergeCell ref="C4:C7"/>
    <mergeCell ref="D4:M4"/>
    <mergeCell ref="B4:B7"/>
    <mergeCell ref="M5:M7"/>
    <mergeCell ref="J5:J7"/>
    <mergeCell ref="D5:D7"/>
    <mergeCell ref="E5:E7"/>
    <mergeCell ref="AR6:AR7"/>
    <mergeCell ref="H5:H7"/>
    <mergeCell ref="I5:I7"/>
    <mergeCell ref="G5:G7"/>
    <mergeCell ref="L5:L7"/>
    <mergeCell ref="K5:K7"/>
    <mergeCell ref="V5:AC5"/>
    <mergeCell ref="AQ6:AQ7"/>
    <mergeCell ref="AP6:AP7"/>
    <mergeCell ref="AO6:AO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2013-12-06T12:22:23Z</cp:lastPrinted>
  <dcterms:created xsi:type="dcterms:W3CDTF">2000-08-09T08:42:37Z</dcterms:created>
  <dcterms:modified xsi:type="dcterms:W3CDTF">2013-12-06T12:23:04Z</dcterms:modified>
  <cp:category/>
  <cp:version/>
  <cp:contentType/>
  <cp:contentStatus/>
</cp:coreProperties>
</file>