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  <sheet name="plan_SN" sheetId="2" r:id="rId2"/>
  </sheets>
  <definedNames>
    <definedName name="_xlnm.Print_Area" localSheetId="1">'plan_SN'!$A$1:$AW$63</definedName>
    <definedName name="_xlnm.Print_Area" localSheetId="0">'plan_SS'!$A$1:$AW$63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<sst xmlns="http://schemas.openxmlformats.org/spreadsheetml/2006/main" count="416" uniqueCount="137">
  <si>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</si>
  <si>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</si>
  <si>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</si>
  <si>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</si>
  <si>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</si>
  <si>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</si>
  <si>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</si>
  <si>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</si>
  <si>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</si>
  <si>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</si>
  <si>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</si>
  <si>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</si>
  <si>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</si>
  <si>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</si>
  <si>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</si>
  <si>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</si>
  <si>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</si>
  <si>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</si>
  <si>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</si>
  <si>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</si>
  <si>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</si>
  <si>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</si>
  <si>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</si>
  <si>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</si>
  <si>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16.</t>
  </si>
  <si>
    <t>17.</t>
  </si>
  <si>
    <t>Język obcy*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</si>
  <si>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</si>
  <si>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</si>
  <si>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</si>
  <si>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</si>
  <si>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</si>
  <si>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</si>
  <si>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</si>
  <si>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</si>
  <si>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Nauka o administracji</t>
  </si>
  <si>
    <t>Nauka o państwie i prawie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</si>
  <si>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</si>
  <si>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</si>
  <si>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</si>
  <si>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</si>
  <si>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</si>
  <si>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</si>
  <si>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</si>
  <si>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</si>
  <si>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</si>
  <si>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</si>
  <si>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</si>
  <si>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</si>
  <si>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</si>
  <si>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</si>
  <si>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</si>
  <si>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</si>
  <si>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</si>
  <si>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</si>
  <si>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</si>
  <si>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</si>
  <si>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</si>
  <si>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Seminarium dyplomowe*</t>
  </si>
  <si>
    <t>Praktyki zawodowe*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</si>
  <si>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</si>
  <si>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</si>
  <si>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</si>
  <si>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</si>
  <si>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</si>
  <si>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</si>
  <si>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</si>
  <si>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</si>
  <si>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</si>
  <si>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</si>
  <si>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</si>
  <si>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</si>
  <si>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</si>
  <si>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</si>
  <si>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</si>
  <si>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</si>
  <si>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</si>
  <si>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</si>
  <si>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</si>
  <si>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</si>
  <si>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</si>
  <si>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</si>
  <si>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</si>
  <si>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</si>
  <si>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</si>
  <si>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</si>
  <si>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</si>
  <si>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</si>
  <si>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</si>
  <si>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</si>
  <si>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</si>
  <si>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</si>
  <si>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</si>
  <si>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</si>
  <si>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</si>
  <si>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</si>
  <si>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</si>
  <si>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</si>
  <si>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</si>
  <si>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</si>
  <si>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</si>
  <si>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E/5</t>
  </si>
  <si>
    <t>Zo/1,2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</si>
  <si>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</si>
  <si>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</si>
  <si>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</si>
  <si>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</si>
  <si>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</si>
  <si>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</si>
  <si>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</si>
  <si>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</si>
  <si>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</si>
  <si>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</si>
  <si>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</si>
  <si>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</si>
  <si>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</si>
  <si>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</si>
  <si>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</si>
  <si>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</si>
  <si>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</si>
  <si>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</si>
  <si>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</si>
  <si>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</si>
  <si>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</si>
  <si>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</si>
  <si>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t>MODUŁ KSZTAŁCENIA SPECJALNOŚCIOWEGO (ZBI)*</t>
  </si>
  <si>
    <t>Suma dla specjalności ZBI (Zarządzanie bezpieczeństwem informacji)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</si>
  <si>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</si>
  <si>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</si>
  <si>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</si>
  <si>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</si>
  <si>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</si>
  <si>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</si>
  <si>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</si>
  <si>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humanist.-społecz.</t>
  </si>
  <si>
    <r>
      <t xml:space="preserve">Bezpieczeństwo wewnętrzne - studia stacjonarne I stopnia / Zarządzanie bezpieczeństwem informacji / </t>
    </r>
    <r>
      <rPr>
        <b/>
        <sz val="28"/>
        <rFont val="Verdana"/>
        <family val="2"/>
      </rPr>
      <t>cykl kształcenia 2015-2018</t>
    </r>
  </si>
  <si>
    <r>
      <t>Bezpieczeństwo wewnętrzne - studia niestacjonarne I stopnia / Zarządzanie bezpieczeństwem informacji /</t>
    </r>
    <r>
      <rPr>
        <b/>
        <sz val="28"/>
        <rFont val="Verdana"/>
        <family val="2"/>
      </rPr>
      <t>cykl kształcenia 2015-2018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</si>
</sst>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4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left" vertical="center" wrapText="1"/>
    </xf>
    <xf numFmtId="3" fontId="10" fillId="6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center" vertical="center"/>
    </xf>
    <xf numFmtId="3" fontId="12" fillId="14" borderId="10" xfId="0" applyNumberFormat="1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left" vertical="center"/>
    </xf>
    <xf numFmtId="0" fontId="11" fillId="7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horizontal="center" vertical="center"/>
    </xf>
    <xf numFmtId="3" fontId="10" fillId="18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14" borderId="10" xfId="0" applyFont="1" applyFill="1" applyBorder="1" applyAlignment="1">
      <alignment horizontal="left" vertical="center" wrapText="1"/>
    </xf>
    <xf numFmtId="3" fontId="10" fillId="18" borderId="10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textRotation="90"/>
    </xf>
    <xf numFmtId="0" fontId="12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7"/>
  <sheetViews>
    <sheetView tabSelected="1" view="pageBreakPreview" zoomScale="33" zoomScaleNormal="33" zoomScaleSheetLayoutView="33" zoomScalePageLayoutView="0" workbookViewId="0" topLeftCell="A1">
      <pane ySplit="7" topLeftCell="BM54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5.1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5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9.75390625" style="42" customWidth="1"/>
    <col min="46" max="46" width="13.00390625" style="42" customWidth="1"/>
    <col min="47" max="48" width="9.75390625" style="42" customWidth="1"/>
    <col min="49" max="49" width="14.00390625" style="43" customWidth="1"/>
    <col min="50" max="16384" width="8.875" style="43" customWidth="1"/>
  </cols>
  <sheetData>
    <row r="1" spans="1:48" s="6" customFormat="1" ht="51.75" customHeight="1">
      <c r="A1" s="60" t="s">
        <v>135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3"/>
      <c r="AM1" s="3"/>
      <c r="AN1" s="3"/>
      <c r="AO1" s="4"/>
      <c r="AP1" s="4"/>
      <c r="AQ1" s="4"/>
      <c r="AR1" s="5"/>
      <c r="AS1" s="5"/>
      <c r="AT1" s="5"/>
      <c r="AU1" s="5"/>
      <c r="AV1" s="5"/>
    </row>
    <row r="2" spans="1:48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V2" s="5"/>
    </row>
    <row r="3" spans="1:48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V3" s="5"/>
    </row>
    <row r="4" spans="1:49" s="11" customFormat="1" ht="53.25" customHeight="1">
      <c r="A4" s="54" t="s">
        <v>6</v>
      </c>
      <c r="B4" s="58" t="s">
        <v>7</v>
      </c>
      <c r="C4" s="57" t="s">
        <v>60</v>
      </c>
      <c r="D4" s="54" t="s">
        <v>61</v>
      </c>
      <c r="E4" s="54"/>
      <c r="F4" s="54"/>
      <c r="G4" s="54"/>
      <c r="H4" s="54"/>
      <c r="I4" s="54"/>
      <c r="J4" s="54"/>
      <c r="K4" s="54"/>
      <c r="L4" s="54"/>
      <c r="M4" s="54"/>
      <c r="N4" s="54" t="s">
        <v>62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 t="s">
        <v>63</v>
      </c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1:49" s="11" customFormat="1" ht="53.25" customHeight="1">
      <c r="A5" s="54"/>
      <c r="B5" s="58"/>
      <c r="C5" s="57"/>
      <c r="D5" s="57" t="s">
        <v>64</v>
      </c>
      <c r="E5" s="57" t="s">
        <v>65</v>
      </c>
      <c r="F5" s="55" t="s">
        <v>66</v>
      </c>
      <c r="G5" s="57" t="s">
        <v>67</v>
      </c>
      <c r="H5" s="56" t="s">
        <v>68</v>
      </c>
      <c r="I5" s="56" t="s">
        <v>69</v>
      </c>
      <c r="J5" s="56" t="s">
        <v>70</v>
      </c>
      <c r="K5" s="56" t="s">
        <v>71</v>
      </c>
      <c r="L5" s="57" t="s">
        <v>72</v>
      </c>
      <c r="M5" s="57" t="s">
        <v>73</v>
      </c>
      <c r="N5" s="54" t="s">
        <v>74</v>
      </c>
      <c r="O5" s="54"/>
      <c r="P5" s="54"/>
      <c r="Q5" s="54"/>
      <c r="R5" s="54"/>
      <c r="S5" s="54"/>
      <c r="T5" s="54"/>
      <c r="U5" s="54"/>
      <c r="V5" s="54" t="s">
        <v>75</v>
      </c>
      <c r="W5" s="54"/>
      <c r="X5" s="54"/>
      <c r="Y5" s="54"/>
      <c r="Z5" s="54"/>
      <c r="AA5" s="54"/>
      <c r="AB5" s="54"/>
      <c r="AC5" s="54"/>
      <c r="AD5" s="54" t="s">
        <v>76</v>
      </c>
      <c r="AE5" s="54"/>
      <c r="AF5" s="54"/>
      <c r="AG5" s="54"/>
      <c r="AH5" s="54"/>
      <c r="AI5" s="54"/>
      <c r="AJ5" s="54"/>
      <c r="AK5" s="54"/>
      <c r="AL5" s="54" t="s">
        <v>77</v>
      </c>
      <c r="AM5" s="54"/>
      <c r="AN5" s="54"/>
      <c r="AO5" s="54"/>
      <c r="AP5" s="54"/>
      <c r="AQ5" s="54"/>
      <c r="AR5" s="54" t="s">
        <v>78</v>
      </c>
      <c r="AS5" s="54"/>
      <c r="AT5" s="54"/>
      <c r="AU5" s="54"/>
      <c r="AV5" s="54"/>
      <c r="AW5" s="54"/>
    </row>
    <row r="6" spans="1:49" s="11" customFormat="1" ht="52.5" customHeight="1">
      <c r="A6" s="54"/>
      <c r="B6" s="59"/>
      <c r="C6" s="57"/>
      <c r="D6" s="57"/>
      <c r="E6" s="57"/>
      <c r="F6" s="55"/>
      <c r="G6" s="57"/>
      <c r="H6" s="56"/>
      <c r="I6" s="56"/>
      <c r="J6" s="56"/>
      <c r="K6" s="56"/>
      <c r="L6" s="57"/>
      <c r="M6" s="57"/>
      <c r="N6" s="54" t="s">
        <v>79</v>
      </c>
      <c r="O6" s="54"/>
      <c r="P6" s="54"/>
      <c r="Q6" s="54"/>
      <c r="R6" s="54" t="s">
        <v>80</v>
      </c>
      <c r="S6" s="54"/>
      <c r="T6" s="54"/>
      <c r="U6" s="54"/>
      <c r="V6" s="54" t="s">
        <v>81</v>
      </c>
      <c r="W6" s="54"/>
      <c r="X6" s="54"/>
      <c r="Y6" s="54"/>
      <c r="Z6" s="54" t="s">
        <v>82</v>
      </c>
      <c r="AA6" s="54"/>
      <c r="AB6" s="54"/>
      <c r="AC6" s="54"/>
      <c r="AD6" s="54" t="s">
        <v>83</v>
      </c>
      <c r="AE6" s="54"/>
      <c r="AF6" s="54"/>
      <c r="AG6" s="54"/>
      <c r="AH6" s="54" t="s">
        <v>84</v>
      </c>
      <c r="AI6" s="54"/>
      <c r="AJ6" s="54"/>
      <c r="AK6" s="54"/>
      <c r="AL6" s="54" t="s">
        <v>85</v>
      </c>
      <c r="AM6" s="54" t="s">
        <v>86</v>
      </c>
      <c r="AN6" s="54" t="s">
        <v>87</v>
      </c>
      <c r="AO6" s="54" t="s">
        <v>88</v>
      </c>
      <c r="AP6" s="54" t="s">
        <v>89</v>
      </c>
      <c r="AQ6" s="54" t="s">
        <v>90</v>
      </c>
      <c r="AR6" s="55" t="s">
        <v>91</v>
      </c>
      <c r="AS6" s="55" t="s">
        <v>92</v>
      </c>
      <c r="AT6" s="55" t="s">
        <v>93</v>
      </c>
      <c r="AU6" s="55" t="s">
        <v>94</v>
      </c>
      <c r="AV6" s="46" t="s">
        <v>134</v>
      </c>
      <c r="AW6" s="55" t="s">
        <v>95</v>
      </c>
    </row>
    <row r="7" spans="1:49" s="11" customFormat="1" ht="195.75" customHeight="1">
      <c r="A7" s="54"/>
      <c r="B7" s="59"/>
      <c r="C7" s="57"/>
      <c r="D7" s="57"/>
      <c r="E7" s="57"/>
      <c r="F7" s="55"/>
      <c r="G7" s="57"/>
      <c r="H7" s="56"/>
      <c r="I7" s="56"/>
      <c r="J7" s="56"/>
      <c r="K7" s="56"/>
      <c r="L7" s="57"/>
      <c r="M7" s="57"/>
      <c r="N7" s="9" t="s">
        <v>96</v>
      </c>
      <c r="O7" s="10" t="s">
        <v>97</v>
      </c>
      <c r="P7" s="10" t="s">
        <v>98</v>
      </c>
      <c r="Q7" s="10" t="s">
        <v>99</v>
      </c>
      <c r="R7" s="9" t="s">
        <v>96</v>
      </c>
      <c r="S7" s="10" t="s">
        <v>97</v>
      </c>
      <c r="T7" s="10" t="s">
        <v>98</v>
      </c>
      <c r="U7" s="10" t="s">
        <v>99</v>
      </c>
      <c r="V7" s="9" t="s">
        <v>96</v>
      </c>
      <c r="W7" s="10" t="s">
        <v>97</v>
      </c>
      <c r="X7" s="10" t="s">
        <v>98</v>
      </c>
      <c r="Y7" s="10" t="s">
        <v>99</v>
      </c>
      <c r="Z7" s="9" t="s">
        <v>96</v>
      </c>
      <c r="AA7" s="10" t="s">
        <v>97</v>
      </c>
      <c r="AB7" s="10" t="s">
        <v>98</v>
      </c>
      <c r="AC7" s="10" t="s">
        <v>99</v>
      </c>
      <c r="AD7" s="9" t="s">
        <v>96</v>
      </c>
      <c r="AE7" s="10" t="s">
        <v>97</v>
      </c>
      <c r="AF7" s="10" t="s">
        <v>98</v>
      </c>
      <c r="AG7" s="10" t="s">
        <v>99</v>
      </c>
      <c r="AH7" s="9" t="s">
        <v>96</v>
      </c>
      <c r="AI7" s="10" t="s">
        <v>97</v>
      </c>
      <c r="AJ7" s="10" t="s">
        <v>98</v>
      </c>
      <c r="AK7" s="10" t="s">
        <v>99</v>
      </c>
      <c r="AL7" s="54"/>
      <c r="AM7" s="54"/>
      <c r="AN7" s="54"/>
      <c r="AO7" s="54"/>
      <c r="AP7" s="54"/>
      <c r="AQ7" s="54"/>
      <c r="AR7" s="55"/>
      <c r="AS7" s="55"/>
      <c r="AT7" s="55"/>
      <c r="AU7" s="55"/>
      <c r="AV7" s="47"/>
      <c r="AW7" s="55"/>
    </row>
    <row r="8" spans="1:49" s="15" customFormat="1" ht="45.75">
      <c r="A8" s="9" t="s">
        <v>100</v>
      </c>
      <c r="B8" s="12" t="s">
        <v>19</v>
      </c>
      <c r="C8" s="9"/>
      <c r="D8" s="13">
        <f>SUM(D9:D14)</f>
        <v>610</v>
      </c>
      <c r="E8" s="13">
        <f aca="true" t="shared" si="0" ref="E8:AW8">SUM(E9:E14)</f>
        <v>370</v>
      </c>
      <c r="F8" s="14">
        <f t="shared" si="0"/>
        <v>15</v>
      </c>
      <c r="G8" s="14">
        <f t="shared" si="0"/>
        <v>285</v>
      </c>
      <c r="H8" s="14">
        <f t="shared" si="0"/>
        <v>15</v>
      </c>
      <c r="I8" s="14">
        <f t="shared" si="0"/>
        <v>270</v>
      </c>
      <c r="J8" s="14">
        <f t="shared" si="0"/>
        <v>0</v>
      </c>
      <c r="K8" s="14">
        <f t="shared" si="0"/>
        <v>0</v>
      </c>
      <c r="L8" s="14">
        <f t="shared" si="0"/>
        <v>70</v>
      </c>
      <c r="M8" s="13">
        <f t="shared" si="0"/>
        <v>240</v>
      </c>
      <c r="N8" s="14">
        <f t="shared" si="0"/>
        <v>0</v>
      </c>
      <c r="O8" s="14">
        <f t="shared" si="0"/>
        <v>75</v>
      </c>
      <c r="P8" s="14">
        <f t="shared" si="0"/>
        <v>10</v>
      </c>
      <c r="Q8" s="14">
        <f t="shared" si="0"/>
        <v>95</v>
      </c>
      <c r="R8" s="14">
        <f t="shared" si="0"/>
        <v>0</v>
      </c>
      <c r="S8" s="14">
        <f t="shared" si="0"/>
        <v>90</v>
      </c>
      <c r="T8" s="14">
        <f t="shared" si="0"/>
        <v>10</v>
      </c>
      <c r="U8" s="14">
        <f t="shared" si="0"/>
        <v>5</v>
      </c>
      <c r="V8" s="14">
        <f t="shared" si="0"/>
        <v>0</v>
      </c>
      <c r="W8" s="14">
        <f t="shared" si="0"/>
        <v>45</v>
      </c>
      <c r="X8" s="14">
        <f t="shared" si="0"/>
        <v>30</v>
      </c>
      <c r="Y8" s="14">
        <f t="shared" si="0"/>
        <v>50</v>
      </c>
      <c r="Z8" s="14">
        <f t="shared" si="0"/>
        <v>0</v>
      </c>
      <c r="AA8" s="14">
        <f t="shared" si="0"/>
        <v>30</v>
      </c>
      <c r="AB8" s="14">
        <f t="shared" si="0"/>
        <v>10</v>
      </c>
      <c r="AC8" s="14">
        <f t="shared" si="0"/>
        <v>10</v>
      </c>
      <c r="AD8" s="14">
        <f t="shared" si="0"/>
        <v>15</v>
      </c>
      <c r="AE8" s="14">
        <f t="shared" si="0"/>
        <v>45</v>
      </c>
      <c r="AF8" s="14">
        <f t="shared" si="0"/>
        <v>10</v>
      </c>
      <c r="AG8" s="14">
        <f t="shared" si="0"/>
        <v>80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7</v>
      </c>
      <c r="AM8" s="14">
        <f t="shared" si="0"/>
        <v>4</v>
      </c>
      <c r="AN8" s="14">
        <f t="shared" si="0"/>
        <v>5</v>
      </c>
      <c r="AO8" s="14">
        <f t="shared" si="0"/>
        <v>2</v>
      </c>
      <c r="AP8" s="14">
        <f t="shared" si="0"/>
        <v>6</v>
      </c>
      <c r="AQ8" s="14">
        <f t="shared" si="0"/>
        <v>0</v>
      </c>
      <c r="AR8" s="14">
        <f t="shared" si="0"/>
        <v>15</v>
      </c>
      <c r="AS8" s="14">
        <f t="shared" si="0"/>
        <v>0</v>
      </c>
      <c r="AT8" s="14">
        <f t="shared" si="0"/>
        <v>23</v>
      </c>
      <c r="AU8" s="14">
        <f t="shared" si="0"/>
        <v>24</v>
      </c>
      <c r="AV8" s="14">
        <f t="shared" si="0"/>
        <v>0</v>
      </c>
      <c r="AW8" s="14">
        <f t="shared" si="0"/>
        <v>17</v>
      </c>
    </row>
    <row r="9" spans="1:49" s="11" customFormat="1" ht="35.25">
      <c r="A9" s="16" t="s">
        <v>5</v>
      </c>
      <c r="B9" s="17" t="s">
        <v>26</v>
      </c>
      <c r="C9" s="18" t="s">
        <v>101</v>
      </c>
      <c r="D9" s="19">
        <f aca="true" t="shared" si="1" ref="D9:D14">SUM(E9,M9)</f>
        <v>375</v>
      </c>
      <c r="E9" s="19">
        <f aca="true" t="shared" si="2" ref="E9:E14">SUM(F9:G9,L9)</f>
        <v>230</v>
      </c>
      <c r="F9" s="20">
        <f aca="true" t="shared" si="3" ref="F9:G14">SUM(N9,R9,V9,Z9,AD9,AH9)</f>
        <v>0</v>
      </c>
      <c r="G9" s="20">
        <f t="shared" si="3"/>
        <v>180</v>
      </c>
      <c r="H9" s="21"/>
      <c r="I9" s="21">
        <v>180</v>
      </c>
      <c r="J9" s="21"/>
      <c r="K9" s="21"/>
      <c r="L9" s="20">
        <f aca="true" t="shared" si="4" ref="L9:M14">SUM(P9,T9,X9,AB9,AF9,AJ9)</f>
        <v>50</v>
      </c>
      <c r="M9" s="19">
        <f t="shared" si="4"/>
        <v>145</v>
      </c>
      <c r="N9" s="22"/>
      <c r="O9" s="22">
        <v>30</v>
      </c>
      <c r="P9" s="22">
        <v>10</v>
      </c>
      <c r="Q9" s="22">
        <v>60</v>
      </c>
      <c r="R9" s="22"/>
      <c r="S9" s="22">
        <v>60</v>
      </c>
      <c r="T9" s="22">
        <v>10</v>
      </c>
      <c r="U9" s="22">
        <v>5</v>
      </c>
      <c r="V9" s="22"/>
      <c r="W9" s="22">
        <v>30</v>
      </c>
      <c r="X9" s="22">
        <v>10</v>
      </c>
      <c r="Y9" s="22">
        <v>35</v>
      </c>
      <c r="Z9" s="22"/>
      <c r="AA9" s="22">
        <v>30</v>
      </c>
      <c r="AB9" s="22">
        <v>10</v>
      </c>
      <c r="AC9" s="22">
        <v>10</v>
      </c>
      <c r="AD9" s="22"/>
      <c r="AE9" s="22">
        <v>30</v>
      </c>
      <c r="AF9" s="22">
        <v>10</v>
      </c>
      <c r="AG9" s="22">
        <v>35</v>
      </c>
      <c r="AH9" s="22"/>
      <c r="AI9" s="22"/>
      <c r="AJ9" s="22"/>
      <c r="AK9" s="22"/>
      <c r="AL9" s="22">
        <v>4</v>
      </c>
      <c r="AM9" s="22">
        <v>3</v>
      </c>
      <c r="AN9" s="22">
        <v>3</v>
      </c>
      <c r="AO9" s="22">
        <v>2</v>
      </c>
      <c r="AP9" s="22">
        <v>3</v>
      </c>
      <c r="AQ9" s="22"/>
      <c r="AR9" s="22">
        <v>9</v>
      </c>
      <c r="AS9" s="22"/>
      <c r="AT9" s="22">
        <v>15</v>
      </c>
      <c r="AU9" s="22">
        <v>15</v>
      </c>
      <c r="AV9" s="22"/>
      <c r="AW9" s="22">
        <v>15</v>
      </c>
    </row>
    <row r="10" spans="1:49" s="11" customFormat="1" ht="35.25">
      <c r="A10" s="16" t="s">
        <v>4</v>
      </c>
      <c r="B10" s="17" t="s">
        <v>27</v>
      </c>
      <c r="C10" s="18" t="s">
        <v>102</v>
      </c>
      <c r="D10" s="19">
        <f t="shared" si="1"/>
        <v>60</v>
      </c>
      <c r="E10" s="19">
        <f t="shared" si="2"/>
        <v>60</v>
      </c>
      <c r="F10" s="20">
        <f t="shared" si="3"/>
        <v>0</v>
      </c>
      <c r="G10" s="20">
        <f t="shared" si="3"/>
        <v>60</v>
      </c>
      <c r="H10" s="21"/>
      <c r="I10" s="21">
        <v>60</v>
      </c>
      <c r="J10" s="21"/>
      <c r="K10" s="21"/>
      <c r="L10" s="20">
        <f t="shared" si="4"/>
        <v>0</v>
      </c>
      <c r="M10" s="19">
        <f t="shared" si="4"/>
        <v>0</v>
      </c>
      <c r="N10" s="22"/>
      <c r="O10" s="22">
        <v>30</v>
      </c>
      <c r="P10" s="22"/>
      <c r="Q10" s="22"/>
      <c r="R10" s="22"/>
      <c r="S10" s="22">
        <v>30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>
        <v>1</v>
      </c>
      <c r="AN10" s="22"/>
      <c r="AO10" s="22"/>
      <c r="AP10" s="22"/>
      <c r="AQ10" s="22"/>
      <c r="AR10" s="22">
        <v>2</v>
      </c>
      <c r="AS10" s="22"/>
      <c r="AT10" s="22">
        <v>2</v>
      </c>
      <c r="AU10" s="22">
        <v>2</v>
      </c>
      <c r="AV10" s="22"/>
      <c r="AW10" s="22">
        <v>2</v>
      </c>
    </row>
    <row r="11" spans="1:49" s="11" customFormat="1" ht="35.25">
      <c r="A11" s="16" t="s">
        <v>3</v>
      </c>
      <c r="B11" s="17" t="s">
        <v>28</v>
      </c>
      <c r="C11" s="18" t="s">
        <v>103</v>
      </c>
      <c r="D11" s="19">
        <f t="shared" si="1"/>
        <v>50</v>
      </c>
      <c r="E11" s="19">
        <f t="shared" si="2"/>
        <v>35</v>
      </c>
      <c r="F11" s="20">
        <f t="shared" si="3"/>
        <v>0</v>
      </c>
      <c r="G11" s="20">
        <f t="shared" si="3"/>
        <v>15</v>
      </c>
      <c r="H11" s="21"/>
      <c r="I11" s="21">
        <v>15</v>
      </c>
      <c r="J11" s="21"/>
      <c r="K11" s="21"/>
      <c r="L11" s="20">
        <f t="shared" si="4"/>
        <v>20</v>
      </c>
      <c r="M11" s="19">
        <f t="shared" si="4"/>
        <v>15</v>
      </c>
      <c r="N11" s="22"/>
      <c r="O11" s="22"/>
      <c r="P11" s="22"/>
      <c r="Q11" s="22"/>
      <c r="R11" s="22"/>
      <c r="S11" s="22"/>
      <c r="T11" s="22"/>
      <c r="U11" s="22"/>
      <c r="V11" s="22"/>
      <c r="W11" s="22">
        <v>15</v>
      </c>
      <c r="X11" s="22">
        <v>20</v>
      </c>
      <c r="Y11" s="22">
        <v>15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>
        <v>2</v>
      </c>
      <c r="AO11" s="22"/>
      <c r="AP11" s="22"/>
      <c r="AQ11" s="22"/>
      <c r="AR11" s="22">
        <v>1</v>
      </c>
      <c r="AS11" s="22"/>
      <c r="AT11" s="22">
        <v>2</v>
      </c>
      <c r="AU11" s="22">
        <v>2</v>
      </c>
      <c r="AV11" s="22"/>
      <c r="AW11" s="22"/>
    </row>
    <row r="12" spans="1:49" s="11" customFormat="1" ht="35.25">
      <c r="A12" s="16" t="s">
        <v>2</v>
      </c>
      <c r="B12" s="17" t="s">
        <v>29</v>
      </c>
      <c r="C12" s="18" t="s">
        <v>104</v>
      </c>
      <c r="D12" s="19">
        <f t="shared" si="1"/>
        <v>50</v>
      </c>
      <c r="E12" s="19">
        <f t="shared" si="2"/>
        <v>15</v>
      </c>
      <c r="F12" s="20">
        <f t="shared" si="3"/>
        <v>0</v>
      </c>
      <c r="G12" s="20">
        <f t="shared" si="3"/>
        <v>15</v>
      </c>
      <c r="H12" s="21"/>
      <c r="I12" s="21">
        <v>15</v>
      </c>
      <c r="J12" s="21"/>
      <c r="K12" s="21"/>
      <c r="L12" s="20">
        <f t="shared" si="4"/>
        <v>0</v>
      </c>
      <c r="M12" s="19">
        <f t="shared" si="4"/>
        <v>35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v>15</v>
      </c>
      <c r="AF12" s="22"/>
      <c r="AG12" s="22">
        <v>35</v>
      </c>
      <c r="AH12" s="22"/>
      <c r="AI12" s="22"/>
      <c r="AJ12" s="22"/>
      <c r="AK12" s="22"/>
      <c r="AL12" s="22"/>
      <c r="AM12" s="22"/>
      <c r="AN12" s="22"/>
      <c r="AO12" s="22"/>
      <c r="AP12" s="22">
        <v>2</v>
      </c>
      <c r="AQ12" s="22"/>
      <c r="AR12" s="22">
        <v>1</v>
      </c>
      <c r="AS12" s="22"/>
      <c r="AT12" s="22">
        <v>2</v>
      </c>
      <c r="AU12" s="22">
        <v>2</v>
      </c>
      <c r="AV12" s="22"/>
      <c r="AW12" s="22"/>
    </row>
    <row r="13" spans="1:49" s="11" customFormat="1" ht="35.25">
      <c r="A13" s="16" t="s">
        <v>1</v>
      </c>
      <c r="B13" s="17" t="s">
        <v>30</v>
      </c>
      <c r="C13" s="18" t="s">
        <v>105</v>
      </c>
      <c r="D13" s="19">
        <f t="shared" si="1"/>
        <v>50</v>
      </c>
      <c r="E13" s="19">
        <f t="shared" si="2"/>
        <v>15</v>
      </c>
      <c r="F13" s="20">
        <f t="shared" si="3"/>
        <v>0</v>
      </c>
      <c r="G13" s="20">
        <f t="shared" si="3"/>
        <v>15</v>
      </c>
      <c r="H13" s="21">
        <v>15</v>
      </c>
      <c r="I13" s="21"/>
      <c r="J13" s="21"/>
      <c r="K13" s="21"/>
      <c r="L13" s="20">
        <f t="shared" si="4"/>
        <v>0</v>
      </c>
      <c r="M13" s="19">
        <f t="shared" si="4"/>
        <v>35</v>
      </c>
      <c r="N13" s="22"/>
      <c r="O13" s="22">
        <v>15</v>
      </c>
      <c r="P13" s="22"/>
      <c r="Q13" s="22">
        <v>35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</v>
      </c>
      <c r="AM13" s="22"/>
      <c r="AN13" s="22"/>
      <c r="AO13" s="22"/>
      <c r="AP13" s="22"/>
      <c r="AQ13" s="22"/>
      <c r="AR13" s="22">
        <v>1</v>
      </c>
      <c r="AS13" s="22"/>
      <c r="AT13" s="22">
        <v>2</v>
      </c>
      <c r="AU13" s="22">
        <v>2</v>
      </c>
      <c r="AV13" s="22"/>
      <c r="AW13" s="22"/>
    </row>
    <row r="14" spans="1:49" s="11" customFormat="1" ht="35.25">
      <c r="A14" s="16" t="s">
        <v>0</v>
      </c>
      <c r="B14" s="17" t="s">
        <v>31</v>
      </c>
      <c r="C14" s="18" t="s">
        <v>104</v>
      </c>
      <c r="D14" s="19">
        <f t="shared" si="1"/>
        <v>25</v>
      </c>
      <c r="E14" s="19">
        <f t="shared" si="2"/>
        <v>15</v>
      </c>
      <c r="F14" s="20">
        <f t="shared" si="3"/>
        <v>15</v>
      </c>
      <c r="G14" s="20">
        <f t="shared" si="3"/>
        <v>0</v>
      </c>
      <c r="H14" s="21"/>
      <c r="I14" s="21"/>
      <c r="J14" s="21"/>
      <c r="K14" s="21"/>
      <c r="L14" s="20">
        <f t="shared" si="4"/>
        <v>0</v>
      </c>
      <c r="M14" s="19">
        <f t="shared" si="4"/>
        <v>10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>
        <v>15</v>
      </c>
      <c r="AE14" s="22"/>
      <c r="AF14" s="22"/>
      <c r="AG14" s="22">
        <v>10</v>
      </c>
      <c r="AH14" s="22"/>
      <c r="AI14" s="22"/>
      <c r="AJ14" s="22"/>
      <c r="AK14" s="22"/>
      <c r="AL14" s="22"/>
      <c r="AM14" s="22"/>
      <c r="AN14" s="22"/>
      <c r="AO14" s="22"/>
      <c r="AP14" s="22">
        <v>1</v>
      </c>
      <c r="AQ14" s="22"/>
      <c r="AR14" s="22">
        <v>1</v>
      </c>
      <c r="AS14" s="22"/>
      <c r="AT14" s="22"/>
      <c r="AU14" s="22">
        <v>1</v>
      </c>
      <c r="AV14" s="22"/>
      <c r="AW14" s="22"/>
    </row>
    <row r="15" spans="1:49" s="15" customFormat="1" ht="45.75">
      <c r="A15" s="9" t="s">
        <v>8</v>
      </c>
      <c r="B15" s="23" t="s">
        <v>20</v>
      </c>
      <c r="C15" s="9"/>
      <c r="D15" s="13">
        <f aca="true" t="shared" si="5" ref="D15:AW15">SUM(D16:D27)</f>
        <v>925</v>
      </c>
      <c r="E15" s="13">
        <f t="shared" si="5"/>
        <v>450</v>
      </c>
      <c r="F15" s="14">
        <f t="shared" si="5"/>
        <v>195</v>
      </c>
      <c r="G15" s="14">
        <f t="shared" si="5"/>
        <v>135</v>
      </c>
      <c r="H15" s="14">
        <f t="shared" si="5"/>
        <v>105</v>
      </c>
      <c r="I15" s="14">
        <f t="shared" si="5"/>
        <v>30</v>
      </c>
      <c r="J15" s="14">
        <f t="shared" si="5"/>
        <v>0</v>
      </c>
      <c r="K15" s="14">
        <f t="shared" si="5"/>
        <v>0</v>
      </c>
      <c r="L15" s="14">
        <f t="shared" si="5"/>
        <v>120</v>
      </c>
      <c r="M15" s="13">
        <f t="shared" si="5"/>
        <v>475</v>
      </c>
      <c r="N15" s="14">
        <f t="shared" si="5"/>
        <v>135</v>
      </c>
      <c r="O15" s="14">
        <f t="shared" si="5"/>
        <v>45</v>
      </c>
      <c r="P15" s="14">
        <f t="shared" si="5"/>
        <v>65</v>
      </c>
      <c r="Q15" s="14">
        <f t="shared" si="5"/>
        <v>330</v>
      </c>
      <c r="R15" s="14">
        <f t="shared" si="5"/>
        <v>30</v>
      </c>
      <c r="S15" s="14">
        <f t="shared" si="5"/>
        <v>30</v>
      </c>
      <c r="T15" s="14">
        <f t="shared" si="5"/>
        <v>20</v>
      </c>
      <c r="U15" s="14">
        <f t="shared" si="5"/>
        <v>45</v>
      </c>
      <c r="V15" s="14">
        <f t="shared" si="5"/>
        <v>15</v>
      </c>
      <c r="W15" s="14">
        <f t="shared" si="5"/>
        <v>15</v>
      </c>
      <c r="X15" s="14">
        <f t="shared" si="5"/>
        <v>15</v>
      </c>
      <c r="Y15" s="14">
        <f t="shared" si="5"/>
        <v>55</v>
      </c>
      <c r="Z15" s="14">
        <f t="shared" si="5"/>
        <v>15</v>
      </c>
      <c r="AA15" s="14">
        <f t="shared" si="5"/>
        <v>45</v>
      </c>
      <c r="AB15" s="14">
        <f t="shared" si="5"/>
        <v>20</v>
      </c>
      <c r="AC15" s="14">
        <f t="shared" si="5"/>
        <v>45</v>
      </c>
      <c r="AD15" s="14">
        <f t="shared" si="5"/>
        <v>0</v>
      </c>
      <c r="AE15" s="14">
        <f t="shared" si="5"/>
        <v>0</v>
      </c>
      <c r="AF15" s="14">
        <f t="shared" si="5"/>
        <v>0</v>
      </c>
      <c r="AG15" s="14">
        <f t="shared" si="5"/>
        <v>0</v>
      </c>
      <c r="AH15" s="14">
        <f t="shared" si="5"/>
        <v>0</v>
      </c>
      <c r="AI15" s="14">
        <f t="shared" si="5"/>
        <v>0</v>
      </c>
      <c r="AJ15" s="14">
        <f t="shared" si="5"/>
        <v>0</v>
      </c>
      <c r="AK15" s="14">
        <f t="shared" si="5"/>
        <v>0</v>
      </c>
      <c r="AL15" s="14">
        <f t="shared" si="5"/>
        <v>23</v>
      </c>
      <c r="AM15" s="14">
        <f t="shared" si="5"/>
        <v>5</v>
      </c>
      <c r="AN15" s="14">
        <f t="shared" si="5"/>
        <v>4</v>
      </c>
      <c r="AO15" s="14">
        <f t="shared" si="5"/>
        <v>5</v>
      </c>
      <c r="AP15" s="14">
        <f t="shared" si="5"/>
        <v>0</v>
      </c>
      <c r="AQ15" s="14">
        <f t="shared" si="5"/>
        <v>0</v>
      </c>
      <c r="AR15" s="14">
        <f t="shared" si="5"/>
        <v>19</v>
      </c>
      <c r="AS15" s="14">
        <f>SUM(AS16:AS27)</f>
        <v>37</v>
      </c>
      <c r="AT15" s="14">
        <f t="shared" si="5"/>
        <v>9</v>
      </c>
      <c r="AU15" s="14">
        <f t="shared" si="5"/>
        <v>0</v>
      </c>
      <c r="AV15" s="14">
        <f t="shared" si="5"/>
        <v>27</v>
      </c>
      <c r="AW15" s="14">
        <f t="shared" si="5"/>
        <v>0</v>
      </c>
    </row>
    <row r="16" spans="1:49" s="11" customFormat="1" ht="35.25">
      <c r="A16" s="24" t="s">
        <v>5</v>
      </c>
      <c r="B16" s="17" t="s">
        <v>32</v>
      </c>
      <c r="C16" s="25" t="s">
        <v>106</v>
      </c>
      <c r="D16" s="19">
        <f aca="true" t="shared" si="6" ref="D16:D27">SUM(E16,M16)</f>
        <v>100</v>
      </c>
      <c r="E16" s="19">
        <f aca="true" t="shared" si="7" ref="E16:E27">SUM(F16:G16,L16)</f>
        <v>45</v>
      </c>
      <c r="F16" s="20">
        <f aca="true" t="shared" si="8" ref="F16:F27">SUM(N16,R16,V16,Z16,AD16,AH16)</f>
        <v>15</v>
      </c>
      <c r="G16" s="20">
        <f aca="true" t="shared" si="9" ref="G16:G27">SUM(O16,S16,W16,AA16,AE16,AI16)</f>
        <v>15</v>
      </c>
      <c r="H16" s="21">
        <v>15</v>
      </c>
      <c r="I16" s="21"/>
      <c r="J16" s="21"/>
      <c r="K16" s="21"/>
      <c r="L16" s="20">
        <f aca="true" t="shared" si="10" ref="L16:L27">SUM(P16,T16,X16,AB16,AF16,AJ16)</f>
        <v>15</v>
      </c>
      <c r="M16" s="19">
        <f aca="true" t="shared" si="11" ref="M16:M27">SUM(Q16,U16,Y16,AC16,AG16,AK16)</f>
        <v>55</v>
      </c>
      <c r="N16" s="22">
        <v>15</v>
      </c>
      <c r="O16" s="22">
        <v>15</v>
      </c>
      <c r="P16" s="22">
        <v>15</v>
      </c>
      <c r="Q16" s="22">
        <v>55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4</v>
      </c>
      <c r="AM16" s="22"/>
      <c r="AN16" s="22"/>
      <c r="AO16" s="22"/>
      <c r="AP16" s="22"/>
      <c r="AQ16" s="22"/>
      <c r="AR16" s="22">
        <v>2</v>
      </c>
      <c r="AS16" s="22">
        <v>4</v>
      </c>
      <c r="AT16" s="22">
        <v>1</v>
      </c>
      <c r="AU16" s="22"/>
      <c r="AV16" s="22">
        <v>4</v>
      </c>
      <c r="AW16" s="22"/>
    </row>
    <row r="17" spans="1:49" s="11" customFormat="1" ht="49.5">
      <c r="A17" s="24" t="s">
        <v>4</v>
      </c>
      <c r="B17" s="17" t="s">
        <v>33</v>
      </c>
      <c r="C17" s="25" t="s">
        <v>107</v>
      </c>
      <c r="D17" s="19">
        <f t="shared" si="6"/>
        <v>75</v>
      </c>
      <c r="E17" s="19">
        <f t="shared" si="7"/>
        <v>45</v>
      </c>
      <c r="F17" s="20">
        <f t="shared" si="8"/>
        <v>15</v>
      </c>
      <c r="G17" s="20">
        <f t="shared" si="9"/>
        <v>15</v>
      </c>
      <c r="H17" s="21">
        <v>15</v>
      </c>
      <c r="I17" s="21"/>
      <c r="J17" s="21"/>
      <c r="K17" s="21"/>
      <c r="L17" s="20">
        <f t="shared" si="10"/>
        <v>15</v>
      </c>
      <c r="M17" s="19">
        <f t="shared" si="11"/>
        <v>30</v>
      </c>
      <c r="N17" s="22"/>
      <c r="O17" s="22"/>
      <c r="P17" s="22"/>
      <c r="Q17" s="22"/>
      <c r="R17" s="22">
        <v>15</v>
      </c>
      <c r="S17" s="22">
        <v>15</v>
      </c>
      <c r="T17" s="22">
        <v>15</v>
      </c>
      <c r="U17" s="22">
        <v>30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3</v>
      </c>
      <c r="AN17" s="22"/>
      <c r="AO17" s="22"/>
      <c r="AP17" s="22"/>
      <c r="AQ17" s="22"/>
      <c r="AR17" s="22">
        <v>2</v>
      </c>
      <c r="AS17" s="22">
        <v>3</v>
      </c>
      <c r="AT17" s="22">
        <v>1</v>
      </c>
      <c r="AU17" s="22"/>
      <c r="AV17" s="22"/>
      <c r="AW17" s="22"/>
    </row>
    <row r="18" spans="1:49" s="11" customFormat="1" ht="35.25">
      <c r="A18" s="24" t="s">
        <v>3</v>
      </c>
      <c r="B18" s="17" t="s">
        <v>34</v>
      </c>
      <c r="C18" s="25" t="s">
        <v>107</v>
      </c>
      <c r="D18" s="19">
        <f t="shared" si="6"/>
        <v>50</v>
      </c>
      <c r="E18" s="19">
        <f t="shared" si="7"/>
        <v>35</v>
      </c>
      <c r="F18" s="20">
        <f t="shared" si="8"/>
        <v>15</v>
      </c>
      <c r="G18" s="20">
        <f t="shared" si="9"/>
        <v>15</v>
      </c>
      <c r="H18" s="21">
        <v>15</v>
      </c>
      <c r="I18" s="21"/>
      <c r="J18" s="21"/>
      <c r="K18" s="21"/>
      <c r="L18" s="20">
        <f t="shared" si="10"/>
        <v>5</v>
      </c>
      <c r="M18" s="19">
        <f t="shared" si="11"/>
        <v>15</v>
      </c>
      <c r="N18" s="22"/>
      <c r="O18" s="22"/>
      <c r="P18" s="22"/>
      <c r="Q18" s="22"/>
      <c r="R18" s="22">
        <v>15</v>
      </c>
      <c r="S18" s="22">
        <v>15</v>
      </c>
      <c r="T18" s="22">
        <v>5</v>
      </c>
      <c r="U18" s="22">
        <v>15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1</v>
      </c>
      <c r="AU18" s="22"/>
      <c r="AV18" s="22"/>
      <c r="AW18" s="22"/>
    </row>
    <row r="19" spans="1:49" s="11" customFormat="1" ht="35.25">
      <c r="A19" s="24" t="s">
        <v>2</v>
      </c>
      <c r="B19" s="17" t="s">
        <v>35</v>
      </c>
      <c r="C19" s="25" t="s">
        <v>106</v>
      </c>
      <c r="D19" s="19">
        <f t="shared" si="6"/>
        <v>100</v>
      </c>
      <c r="E19" s="19">
        <f t="shared" si="7"/>
        <v>45</v>
      </c>
      <c r="F19" s="20">
        <f t="shared" si="8"/>
        <v>30</v>
      </c>
      <c r="G19" s="20">
        <f t="shared" si="9"/>
        <v>0</v>
      </c>
      <c r="H19" s="21"/>
      <c r="I19" s="21"/>
      <c r="J19" s="21"/>
      <c r="K19" s="21"/>
      <c r="L19" s="20">
        <f t="shared" si="10"/>
        <v>15</v>
      </c>
      <c r="M19" s="19">
        <f t="shared" si="11"/>
        <v>55</v>
      </c>
      <c r="N19" s="22">
        <v>30</v>
      </c>
      <c r="O19" s="22"/>
      <c r="P19" s="22">
        <v>15</v>
      </c>
      <c r="Q19" s="22">
        <v>55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</v>
      </c>
      <c r="AM19" s="22"/>
      <c r="AN19" s="22"/>
      <c r="AO19" s="22"/>
      <c r="AP19" s="22"/>
      <c r="AQ19" s="22"/>
      <c r="AR19" s="22">
        <v>2</v>
      </c>
      <c r="AS19" s="22">
        <v>4</v>
      </c>
      <c r="AT19" s="22"/>
      <c r="AU19" s="22"/>
      <c r="AV19" s="22">
        <v>4</v>
      </c>
      <c r="AW19" s="22"/>
    </row>
    <row r="20" spans="1:49" s="11" customFormat="1" ht="35.25">
      <c r="A20" s="24" t="s">
        <v>1</v>
      </c>
      <c r="B20" s="17" t="s">
        <v>36</v>
      </c>
      <c r="C20" s="25" t="s">
        <v>105</v>
      </c>
      <c r="D20" s="19">
        <f t="shared" si="6"/>
        <v>75</v>
      </c>
      <c r="E20" s="19">
        <f t="shared" si="7"/>
        <v>35</v>
      </c>
      <c r="F20" s="20">
        <f t="shared" si="8"/>
        <v>30</v>
      </c>
      <c r="G20" s="20">
        <f t="shared" si="9"/>
        <v>0</v>
      </c>
      <c r="H20" s="21"/>
      <c r="I20" s="21"/>
      <c r="J20" s="21"/>
      <c r="K20" s="21"/>
      <c r="L20" s="20">
        <f t="shared" si="10"/>
        <v>5</v>
      </c>
      <c r="M20" s="19">
        <f t="shared" si="11"/>
        <v>40</v>
      </c>
      <c r="N20" s="22">
        <v>30</v>
      </c>
      <c r="O20" s="22"/>
      <c r="P20" s="22">
        <v>5</v>
      </c>
      <c r="Q20" s="22">
        <v>40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v>3</v>
      </c>
      <c r="AM20" s="22"/>
      <c r="AN20" s="22"/>
      <c r="AO20" s="22"/>
      <c r="AP20" s="22"/>
      <c r="AQ20" s="22"/>
      <c r="AR20" s="22">
        <v>1</v>
      </c>
      <c r="AS20" s="22">
        <v>3</v>
      </c>
      <c r="AT20" s="22"/>
      <c r="AU20" s="22"/>
      <c r="AV20" s="22">
        <v>3</v>
      </c>
      <c r="AW20" s="22"/>
    </row>
    <row r="21" spans="1:49" s="11" customFormat="1" ht="35.25">
      <c r="A21" s="24" t="s">
        <v>0</v>
      </c>
      <c r="B21" s="17" t="s">
        <v>37</v>
      </c>
      <c r="C21" s="25" t="s">
        <v>106</v>
      </c>
      <c r="D21" s="19">
        <f t="shared" si="6"/>
        <v>100</v>
      </c>
      <c r="E21" s="19">
        <f t="shared" si="7"/>
        <v>45</v>
      </c>
      <c r="F21" s="20">
        <f t="shared" si="8"/>
        <v>15</v>
      </c>
      <c r="G21" s="20">
        <f t="shared" si="9"/>
        <v>15</v>
      </c>
      <c r="H21" s="21">
        <v>15</v>
      </c>
      <c r="I21" s="21"/>
      <c r="J21" s="21"/>
      <c r="K21" s="21"/>
      <c r="L21" s="20">
        <f t="shared" si="10"/>
        <v>15</v>
      </c>
      <c r="M21" s="19">
        <f t="shared" si="11"/>
        <v>55</v>
      </c>
      <c r="N21" s="22">
        <v>15</v>
      </c>
      <c r="O21" s="22">
        <v>15</v>
      </c>
      <c r="P21" s="22">
        <v>15</v>
      </c>
      <c r="Q21" s="22">
        <v>55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</v>
      </c>
      <c r="AM21" s="22"/>
      <c r="AN21" s="22"/>
      <c r="AO21" s="22"/>
      <c r="AP21" s="22"/>
      <c r="AQ21" s="22"/>
      <c r="AR21" s="22">
        <v>2</v>
      </c>
      <c r="AS21" s="22">
        <v>4</v>
      </c>
      <c r="AT21" s="22">
        <v>1</v>
      </c>
      <c r="AU21" s="22"/>
      <c r="AV21" s="22">
        <v>4</v>
      </c>
      <c r="AW21" s="22"/>
    </row>
    <row r="22" spans="1:49" s="11" customFormat="1" ht="35.25">
      <c r="A22" s="24" t="s">
        <v>10</v>
      </c>
      <c r="B22" s="17" t="s">
        <v>38</v>
      </c>
      <c r="C22" s="25" t="s">
        <v>106</v>
      </c>
      <c r="D22" s="19">
        <f t="shared" si="6"/>
        <v>100</v>
      </c>
      <c r="E22" s="19">
        <f t="shared" si="7"/>
        <v>45</v>
      </c>
      <c r="F22" s="20">
        <f t="shared" si="8"/>
        <v>15</v>
      </c>
      <c r="G22" s="20">
        <f t="shared" si="9"/>
        <v>15</v>
      </c>
      <c r="H22" s="21">
        <v>15</v>
      </c>
      <c r="I22" s="21"/>
      <c r="J22" s="21"/>
      <c r="K22" s="21"/>
      <c r="L22" s="20">
        <f t="shared" si="10"/>
        <v>15</v>
      </c>
      <c r="M22" s="19">
        <f t="shared" si="11"/>
        <v>55</v>
      </c>
      <c r="N22" s="22">
        <v>15</v>
      </c>
      <c r="O22" s="22">
        <v>15</v>
      </c>
      <c r="P22" s="22">
        <v>15</v>
      </c>
      <c r="Q22" s="22">
        <v>55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4</v>
      </c>
      <c r="AM22" s="22"/>
      <c r="AN22" s="22"/>
      <c r="AO22" s="22"/>
      <c r="AP22" s="22"/>
      <c r="AQ22" s="22"/>
      <c r="AR22" s="22">
        <v>2</v>
      </c>
      <c r="AS22" s="22">
        <v>4</v>
      </c>
      <c r="AT22" s="22">
        <v>1</v>
      </c>
      <c r="AU22" s="22"/>
      <c r="AV22" s="22">
        <v>4</v>
      </c>
      <c r="AW22" s="22"/>
    </row>
    <row r="23" spans="1:49" s="11" customFormat="1" ht="35.25">
      <c r="A23" s="24" t="s">
        <v>11</v>
      </c>
      <c r="B23" s="17" t="s">
        <v>39</v>
      </c>
      <c r="C23" s="25" t="s">
        <v>105</v>
      </c>
      <c r="D23" s="19">
        <f t="shared" si="6"/>
        <v>50</v>
      </c>
      <c r="E23" s="19">
        <f t="shared" si="7"/>
        <v>15</v>
      </c>
      <c r="F23" s="20">
        <f t="shared" si="8"/>
        <v>15</v>
      </c>
      <c r="G23" s="20">
        <f t="shared" si="9"/>
        <v>0</v>
      </c>
      <c r="H23" s="21"/>
      <c r="I23" s="21"/>
      <c r="J23" s="21"/>
      <c r="K23" s="21"/>
      <c r="L23" s="20">
        <f t="shared" si="10"/>
        <v>0</v>
      </c>
      <c r="M23" s="19">
        <f t="shared" si="11"/>
        <v>35</v>
      </c>
      <c r="N23" s="22">
        <v>15</v>
      </c>
      <c r="O23" s="22"/>
      <c r="P23" s="22"/>
      <c r="Q23" s="22">
        <v>35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2</v>
      </c>
      <c r="AM23" s="22"/>
      <c r="AN23" s="22"/>
      <c r="AO23" s="22"/>
      <c r="AP23" s="22"/>
      <c r="AQ23" s="22"/>
      <c r="AR23" s="22">
        <v>1</v>
      </c>
      <c r="AS23" s="22">
        <v>2</v>
      </c>
      <c r="AT23" s="22"/>
      <c r="AU23" s="22"/>
      <c r="AV23" s="22">
        <v>2</v>
      </c>
      <c r="AW23" s="22"/>
    </row>
    <row r="24" spans="1:49" s="11" customFormat="1" ht="35.25">
      <c r="A24" s="24" t="s">
        <v>12</v>
      </c>
      <c r="B24" s="17" t="s">
        <v>40</v>
      </c>
      <c r="C24" s="25" t="s">
        <v>108</v>
      </c>
      <c r="D24" s="19">
        <f t="shared" si="6"/>
        <v>75</v>
      </c>
      <c r="E24" s="19">
        <f t="shared" si="7"/>
        <v>45</v>
      </c>
      <c r="F24" s="20">
        <f t="shared" si="8"/>
        <v>15</v>
      </c>
      <c r="G24" s="20">
        <f t="shared" si="9"/>
        <v>15</v>
      </c>
      <c r="H24" s="21">
        <v>15</v>
      </c>
      <c r="I24" s="21"/>
      <c r="J24" s="21"/>
      <c r="K24" s="21"/>
      <c r="L24" s="20">
        <f t="shared" si="10"/>
        <v>15</v>
      </c>
      <c r="M24" s="19">
        <f t="shared" si="11"/>
        <v>30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>
        <v>15</v>
      </c>
      <c r="AA24" s="22">
        <v>15</v>
      </c>
      <c r="AB24" s="22">
        <v>15</v>
      </c>
      <c r="AC24" s="22">
        <v>30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>
        <v>3</v>
      </c>
      <c r="AP24" s="22"/>
      <c r="AQ24" s="22"/>
      <c r="AR24" s="22">
        <v>2</v>
      </c>
      <c r="AS24" s="22">
        <v>3</v>
      </c>
      <c r="AT24" s="22">
        <v>1</v>
      </c>
      <c r="AU24" s="22"/>
      <c r="AV24" s="22"/>
      <c r="AW24" s="22"/>
    </row>
    <row r="25" spans="1:49" s="11" customFormat="1" ht="35.25">
      <c r="A25" s="24" t="s">
        <v>13</v>
      </c>
      <c r="B25" s="17" t="s">
        <v>41</v>
      </c>
      <c r="C25" s="25" t="s">
        <v>109</v>
      </c>
      <c r="D25" s="19">
        <f t="shared" si="6"/>
        <v>100</v>
      </c>
      <c r="E25" s="19">
        <f t="shared" si="7"/>
        <v>45</v>
      </c>
      <c r="F25" s="20">
        <f t="shared" si="8"/>
        <v>15</v>
      </c>
      <c r="G25" s="20">
        <f t="shared" si="9"/>
        <v>15</v>
      </c>
      <c r="H25" s="21">
        <v>15</v>
      </c>
      <c r="I25" s="21"/>
      <c r="J25" s="21"/>
      <c r="K25" s="21"/>
      <c r="L25" s="20">
        <f t="shared" si="10"/>
        <v>15</v>
      </c>
      <c r="M25" s="19">
        <f t="shared" si="11"/>
        <v>55</v>
      </c>
      <c r="N25" s="22"/>
      <c r="O25" s="22"/>
      <c r="P25" s="22"/>
      <c r="Q25" s="22"/>
      <c r="R25" s="22"/>
      <c r="S25" s="22"/>
      <c r="T25" s="22"/>
      <c r="U25" s="22"/>
      <c r="V25" s="22">
        <v>15</v>
      </c>
      <c r="W25" s="22">
        <v>15</v>
      </c>
      <c r="X25" s="22">
        <v>15</v>
      </c>
      <c r="Y25" s="22">
        <v>55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>
        <v>4</v>
      </c>
      <c r="AO25" s="22"/>
      <c r="AP25" s="22"/>
      <c r="AQ25" s="22"/>
      <c r="AR25" s="22">
        <v>2</v>
      </c>
      <c r="AS25" s="22">
        <v>4</v>
      </c>
      <c r="AT25" s="22">
        <v>1</v>
      </c>
      <c r="AU25" s="22"/>
      <c r="AV25" s="22">
        <v>4</v>
      </c>
      <c r="AW25" s="22"/>
    </row>
    <row r="26" spans="1:49" s="11" customFormat="1" ht="35.25">
      <c r="A26" s="24" t="s">
        <v>14</v>
      </c>
      <c r="B26" s="17" t="s">
        <v>42</v>
      </c>
      <c r="C26" s="25" t="s">
        <v>105</v>
      </c>
      <c r="D26" s="19">
        <f t="shared" si="6"/>
        <v>50</v>
      </c>
      <c r="E26" s="19">
        <f t="shared" si="7"/>
        <v>15</v>
      </c>
      <c r="F26" s="20">
        <f t="shared" si="8"/>
        <v>15</v>
      </c>
      <c r="G26" s="20">
        <f t="shared" si="9"/>
        <v>0</v>
      </c>
      <c r="H26" s="21"/>
      <c r="I26" s="21"/>
      <c r="J26" s="21"/>
      <c r="K26" s="21"/>
      <c r="L26" s="20">
        <f t="shared" si="10"/>
        <v>0</v>
      </c>
      <c r="M26" s="19">
        <f t="shared" si="11"/>
        <v>35</v>
      </c>
      <c r="N26" s="22">
        <v>15</v>
      </c>
      <c r="O26" s="22"/>
      <c r="P26" s="22"/>
      <c r="Q26" s="22">
        <v>35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>
        <v>2</v>
      </c>
      <c r="AM26" s="22"/>
      <c r="AN26" s="22"/>
      <c r="AO26" s="22"/>
      <c r="AP26" s="22"/>
      <c r="AQ26" s="22"/>
      <c r="AR26" s="22">
        <v>1</v>
      </c>
      <c r="AS26" s="22">
        <v>2</v>
      </c>
      <c r="AT26" s="22"/>
      <c r="AU26" s="22"/>
      <c r="AV26" s="22">
        <v>2</v>
      </c>
      <c r="AW26" s="22"/>
    </row>
    <row r="27" spans="1:49" s="11" customFormat="1" ht="35.25">
      <c r="A27" s="24" t="s">
        <v>15</v>
      </c>
      <c r="B27" s="17" t="s">
        <v>43</v>
      </c>
      <c r="C27" s="25" t="s">
        <v>110</v>
      </c>
      <c r="D27" s="19">
        <f t="shared" si="6"/>
        <v>50</v>
      </c>
      <c r="E27" s="19">
        <f t="shared" si="7"/>
        <v>35</v>
      </c>
      <c r="F27" s="20">
        <f t="shared" si="8"/>
        <v>0</v>
      </c>
      <c r="G27" s="20">
        <f t="shared" si="9"/>
        <v>30</v>
      </c>
      <c r="H27" s="21"/>
      <c r="I27" s="21">
        <v>30</v>
      </c>
      <c r="J27" s="21"/>
      <c r="K27" s="21"/>
      <c r="L27" s="20">
        <f t="shared" si="10"/>
        <v>5</v>
      </c>
      <c r="M27" s="19">
        <f t="shared" si="11"/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v>30</v>
      </c>
      <c r="AB27" s="22">
        <v>5</v>
      </c>
      <c r="AC27" s="22">
        <v>15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2</v>
      </c>
      <c r="AP27" s="22"/>
      <c r="AQ27" s="22"/>
      <c r="AR27" s="22">
        <v>1</v>
      </c>
      <c r="AS27" s="22">
        <v>2</v>
      </c>
      <c r="AT27" s="22">
        <v>2</v>
      </c>
      <c r="AU27" s="22"/>
      <c r="AV27" s="22"/>
      <c r="AW27" s="22"/>
    </row>
    <row r="28" spans="1:49" s="26" customFormat="1" ht="45.75">
      <c r="A28" s="9" t="s">
        <v>9</v>
      </c>
      <c r="B28" s="12" t="s">
        <v>21</v>
      </c>
      <c r="C28" s="9"/>
      <c r="D28" s="13">
        <f aca="true" t="shared" si="12" ref="D28:AW28">SUM(D29:D53)</f>
        <v>2325</v>
      </c>
      <c r="E28" s="13">
        <f t="shared" si="12"/>
        <v>1105</v>
      </c>
      <c r="F28" s="14">
        <f t="shared" si="12"/>
        <v>165</v>
      </c>
      <c r="G28" s="14">
        <f t="shared" si="12"/>
        <v>765</v>
      </c>
      <c r="H28" s="14">
        <f t="shared" si="12"/>
        <v>150</v>
      </c>
      <c r="I28" s="14">
        <f t="shared" si="12"/>
        <v>30</v>
      </c>
      <c r="J28" s="14">
        <f t="shared" si="12"/>
        <v>105</v>
      </c>
      <c r="K28" s="14">
        <f t="shared" si="12"/>
        <v>480</v>
      </c>
      <c r="L28" s="14">
        <f t="shared" si="12"/>
        <v>175</v>
      </c>
      <c r="M28" s="13">
        <f t="shared" si="12"/>
        <v>1220</v>
      </c>
      <c r="N28" s="14">
        <f t="shared" si="12"/>
        <v>0</v>
      </c>
      <c r="O28" s="14">
        <f t="shared" si="12"/>
        <v>0</v>
      </c>
      <c r="P28" s="14">
        <f t="shared" si="12"/>
        <v>0</v>
      </c>
      <c r="Q28" s="14">
        <f t="shared" si="12"/>
        <v>0</v>
      </c>
      <c r="R28" s="14">
        <f t="shared" si="12"/>
        <v>75</v>
      </c>
      <c r="S28" s="14">
        <f t="shared" si="12"/>
        <v>75</v>
      </c>
      <c r="T28" s="14">
        <f t="shared" si="12"/>
        <v>45</v>
      </c>
      <c r="U28" s="14">
        <f t="shared" si="12"/>
        <v>330</v>
      </c>
      <c r="V28" s="14">
        <f t="shared" si="12"/>
        <v>45</v>
      </c>
      <c r="W28" s="14">
        <f t="shared" si="12"/>
        <v>195</v>
      </c>
      <c r="X28" s="14">
        <f t="shared" si="12"/>
        <v>40</v>
      </c>
      <c r="Y28" s="14">
        <f t="shared" si="12"/>
        <v>245</v>
      </c>
      <c r="Z28" s="14">
        <f t="shared" si="12"/>
        <v>30</v>
      </c>
      <c r="AA28" s="14">
        <f t="shared" si="12"/>
        <v>180</v>
      </c>
      <c r="AB28" s="14">
        <f t="shared" si="12"/>
        <v>25</v>
      </c>
      <c r="AC28" s="14">
        <f t="shared" si="12"/>
        <v>340</v>
      </c>
      <c r="AD28" s="14">
        <f t="shared" si="12"/>
        <v>0</v>
      </c>
      <c r="AE28" s="14">
        <f t="shared" si="12"/>
        <v>165</v>
      </c>
      <c r="AF28" s="14">
        <f t="shared" si="12"/>
        <v>30</v>
      </c>
      <c r="AG28" s="14">
        <f t="shared" si="12"/>
        <v>105</v>
      </c>
      <c r="AH28" s="14">
        <f t="shared" si="12"/>
        <v>15</v>
      </c>
      <c r="AI28" s="14">
        <f t="shared" si="12"/>
        <v>150</v>
      </c>
      <c r="AJ28" s="14">
        <f t="shared" si="12"/>
        <v>35</v>
      </c>
      <c r="AK28" s="14">
        <f t="shared" si="12"/>
        <v>200</v>
      </c>
      <c r="AL28" s="14">
        <f t="shared" si="12"/>
        <v>0</v>
      </c>
      <c r="AM28" s="14">
        <f t="shared" si="12"/>
        <v>21</v>
      </c>
      <c r="AN28" s="14">
        <f t="shared" si="12"/>
        <v>21</v>
      </c>
      <c r="AO28" s="14">
        <f t="shared" si="12"/>
        <v>23</v>
      </c>
      <c r="AP28" s="14">
        <f t="shared" si="12"/>
        <v>12</v>
      </c>
      <c r="AQ28" s="14">
        <f t="shared" si="12"/>
        <v>16</v>
      </c>
      <c r="AR28" s="14">
        <f t="shared" si="12"/>
        <v>44</v>
      </c>
      <c r="AS28" s="14">
        <f t="shared" si="12"/>
        <v>0</v>
      </c>
      <c r="AT28" s="14">
        <f t="shared" si="12"/>
        <v>73</v>
      </c>
      <c r="AU28" s="14">
        <f t="shared" si="12"/>
        <v>0</v>
      </c>
      <c r="AV28" s="14">
        <f t="shared" si="12"/>
        <v>0</v>
      </c>
      <c r="AW28" s="14">
        <f t="shared" si="12"/>
        <v>58</v>
      </c>
    </row>
    <row r="29" spans="1:49" s="29" customFormat="1" ht="36.75" customHeight="1">
      <c r="A29" s="27" t="s">
        <v>5</v>
      </c>
      <c r="B29" s="17" t="s">
        <v>44</v>
      </c>
      <c r="C29" s="25" t="s">
        <v>107</v>
      </c>
      <c r="D29" s="19">
        <f aca="true" t="shared" si="13" ref="D29:D43">SUM(E29,M29)</f>
        <v>75</v>
      </c>
      <c r="E29" s="19">
        <f aca="true" t="shared" si="14" ref="E29:E43">SUM(F29:G29,L29)</f>
        <v>45</v>
      </c>
      <c r="F29" s="20">
        <f aca="true" t="shared" si="15" ref="F29:F43">SUM(N29,R29,V29,Z29,AD29,AH29)</f>
        <v>15</v>
      </c>
      <c r="G29" s="20">
        <f aca="true" t="shared" si="16" ref="G29:G43">SUM(O29,S29,W29,AA29,AE29,AI29)</f>
        <v>15</v>
      </c>
      <c r="H29" s="28">
        <v>15</v>
      </c>
      <c r="I29" s="28"/>
      <c r="J29" s="28"/>
      <c r="K29" s="28"/>
      <c r="L29" s="20">
        <f aca="true" t="shared" si="17" ref="L29:L43">SUM(P29,T29,X29,AB29,AF29,AJ29)</f>
        <v>15</v>
      </c>
      <c r="M29" s="19">
        <f aca="true" t="shared" si="18" ref="M29:M43">SUM(Q29,U29,Y29,AC29,AG29,AK29)</f>
        <v>30</v>
      </c>
      <c r="N29" s="22"/>
      <c r="O29" s="22"/>
      <c r="P29" s="22"/>
      <c r="Q29" s="22"/>
      <c r="R29" s="22">
        <v>15</v>
      </c>
      <c r="S29" s="22">
        <v>15</v>
      </c>
      <c r="T29" s="22">
        <v>15</v>
      </c>
      <c r="U29" s="22">
        <v>30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3</v>
      </c>
      <c r="AN29" s="22"/>
      <c r="AO29" s="22"/>
      <c r="AP29" s="22"/>
      <c r="AQ29" s="22"/>
      <c r="AR29" s="22">
        <v>2</v>
      </c>
      <c r="AS29" s="22"/>
      <c r="AT29" s="22">
        <v>1</v>
      </c>
      <c r="AU29" s="22"/>
      <c r="AV29" s="22"/>
      <c r="AW29" s="22"/>
    </row>
    <row r="30" spans="1:49" s="29" customFormat="1" ht="36.75" customHeight="1">
      <c r="A30" s="27" t="s">
        <v>4</v>
      </c>
      <c r="B30" s="17" t="s">
        <v>45</v>
      </c>
      <c r="C30" s="25" t="s">
        <v>110</v>
      </c>
      <c r="D30" s="19">
        <f t="shared" si="13"/>
        <v>50</v>
      </c>
      <c r="E30" s="19">
        <f t="shared" si="14"/>
        <v>35</v>
      </c>
      <c r="F30" s="20">
        <f t="shared" si="15"/>
        <v>15</v>
      </c>
      <c r="G30" s="20">
        <f t="shared" si="16"/>
        <v>15</v>
      </c>
      <c r="H30" s="28">
        <v>15</v>
      </c>
      <c r="I30" s="28"/>
      <c r="J30" s="28"/>
      <c r="K30" s="28"/>
      <c r="L30" s="20">
        <f t="shared" si="17"/>
        <v>5</v>
      </c>
      <c r="M30" s="19">
        <f t="shared" si="18"/>
        <v>15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>
        <v>15</v>
      </c>
      <c r="AA30" s="22">
        <v>15</v>
      </c>
      <c r="AB30" s="22">
        <v>5</v>
      </c>
      <c r="AC30" s="22">
        <v>15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>
        <v>2</v>
      </c>
      <c r="AP30" s="22"/>
      <c r="AQ30" s="22"/>
      <c r="AR30" s="22">
        <v>1</v>
      </c>
      <c r="AS30" s="22"/>
      <c r="AT30" s="22">
        <v>1</v>
      </c>
      <c r="AU30" s="22"/>
      <c r="AV30" s="22"/>
      <c r="AW30" s="22"/>
    </row>
    <row r="31" spans="1:49" s="29" customFormat="1" ht="36.75" customHeight="1">
      <c r="A31" s="27" t="s">
        <v>3</v>
      </c>
      <c r="B31" s="17" t="s">
        <v>46</v>
      </c>
      <c r="C31" s="25" t="s">
        <v>111</v>
      </c>
      <c r="D31" s="19">
        <f t="shared" si="13"/>
        <v>50</v>
      </c>
      <c r="E31" s="19">
        <f t="shared" si="14"/>
        <v>35</v>
      </c>
      <c r="F31" s="20">
        <f t="shared" si="15"/>
        <v>15</v>
      </c>
      <c r="G31" s="20">
        <f t="shared" si="16"/>
        <v>15</v>
      </c>
      <c r="H31" s="28">
        <v>15</v>
      </c>
      <c r="I31" s="28"/>
      <c r="J31" s="28"/>
      <c r="K31" s="28"/>
      <c r="L31" s="20">
        <f t="shared" si="17"/>
        <v>5</v>
      </c>
      <c r="M31" s="19">
        <f t="shared" si="18"/>
        <v>15</v>
      </c>
      <c r="N31" s="22"/>
      <c r="O31" s="22"/>
      <c r="P31" s="22"/>
      <c r="Q31" s="22"/>
      <c r="R31" s="22">
        <v>15</v>
      </c>
      <c r="S31" s="22">
        <v>15</v>
      </c>
      <c r="T31" s="22">
        <v>5</v>
      </c>
      <c r="U31" s="22">
        <v>15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>
        <v>2</v>
      </c>
      <c r="AN31" s="22"/>
      <c r="AO31" s="22"/>
      <c r="AP31" s="22"/>
      <c r="AQ31" s="22"/>
      <c r="AR31" s="22">
        <v>1</v>
      </c>
      <c r="AS31" s="22"/>
      <c r="AT31" s="22">
        <v>1</v>
      </c>
      <c r="AU31" s="22"/>
      <c r="AV31" s="22"/>
      <c r="AW31" s="22"/>
    </row>
    <row r="32" spans="1:49" s="29" customFormat="1" ht="36.75" customHeight="1">
      <c r="A32" s="27" t="s">
        <v>2</v>
      </c>
      <c r="B32" s="17" t="s">
        <v>47</v>
      </c>
      <c r="C32" s="25" t="s">
        <v>104</v>
      </c>
      <c r="D32" s="19">
        <f t="shared" si="13"/>
        <v>25</v>
      </c>
      <c r="E32" s="19">
        <f t="shared" si="14"/>
        <v>20</v>
      </c>
      <c r="F32" s="20">
        <f t="shared" si="15"/>
        <v>0</v>
      </c>
      <c r="G32" s="20">
        <f t="shared" si="16"/>
        <v>15</v>
      </c>
      <c r="H32" s="28">
        <v>15</v>
      </c>
      <c r="I32" s="28"/>
      <c r="J32" s="28"/>
      <c r="K32" s="28"/>
      <c r="L32" s="20">
        <f t="shared" si="17"/>
        <v>5</v>
      </c>
      <c r="M32" s="19">
        <f t="shared" si="18"/>
        <v>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>
        <v>15</v>
      </c>
      <c r="AF32" s="22">
        <v>5</v>
      </c>
      <c r="AG32" s="22">
        <v>5</v>
      </c>
      <c r="AH32" s="22"/>
      <c r="AI32" s="22"/>
      <c r="AJ32" s="22"/>
      <c r="AK32" s="22"/>
      <c r="AL32" s="22"/>
      <c r="AM32" s="22"/>
      <c r="AN32" s="22"/>
      <c r="AO32" s="22"/>
      <c r="AP32" s="22">
        <v>1</v>
      </c>
      <c r="AQ32" s="22"/>
      <c r="AR32" s="22">
        <v>1</v>
      </c>
      <c r="AS32" s="22"/>
      <c r="AT32" s="22">
        <v>1</v>
      </c>
      <c r="AU32" s="22"/>
      <c r="AV32" s="22"/>
      <c r="AW32" s="22"/>
    </row>
    <row r="33" spans="1:49" s="29" customFormat="1" ht="36.75" customHeight="1">
      <c r="A33" s="27" t="s">
        <v>1</v>
      </c>
      <c r="B33" s="17" t="s">
        <v>48</v>
      </c>
      <c r="C33" s="25" t="s">
        <v>103</v>
      </c>
      <c r="D33" s="19">
        <f t="shared" si="13"/>
        <v>75</v>
      </c>
      <c r="E33" s="19">
        <f t="shared" si="14"/>
        <v>45</v>
      </c>
      <c r="F33" s="20">
        <f t="shared" si="15"/>
        <v>15</v>
      </c>
      <c r="G33" s="20">
        <f t="shared" si="16"/>
        <v>15</v>
      </c>
      <c r="H33" s="28">
        <v>15</v>
      </c>
      <c r="I33" s="28"/>
      <c r="J33" s="28"/>
      <c r="K33" s="28"/>
      <c r="L33" s="20">
        <f t="shared" si="17"/>
        <v>15</v>
      </c>
      <c r="M33" s="19">
        <f t="shared" si="18"/>
        <v>30</v>
      </c>
      <c r="N33" s="22"/>
      <c r="O33" s="22"/>
      <c r="P33" s="22"/>
      <c r="Q33" s="22"/>
      <c r="R33" s="22"/>
      <c r="S33" s="22"/>
      <c r="T33" s="22"/>
      <c r="U33" s="22"/>
      <c r="V33" s="22">
        <v>15</v>
      </c>
      <c r="W33" s="22">
        <v>15</v>
      </c>
      <c r="X33" s="22">
        <v>15</v>
      </c>
      <c r="Y33" s="22">
        <v>30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3</v>
      </c>
      <c r="AO33" s="22"/>
      <c r="AP33" s="22"/>
      <c r="AQ33" s="22"/>
      <c r="AR33" s="22">
        <v>2</v>
      </c>
      <c r="AS33" s="22"/>
      <c r="AT33" s="22">
        <v>1</v>
      </c>
      <c r="AU33" s="22"/>
      <c r="AV33" s="22"/>
      <c r="AW33" s="22"/>
    </row>
    <row r="34" spans="1:49" s="29" customFormat="1" ht="36.75" customHeight="1">
      <c r="A34" s="27" t="s">
        <v>0</v>
      </c>
      <c r="B34" s="17" t="s">
        <v>49</v>
      </c>
      <c r="C34" s="25" t="s">
        <v>111</v>
      </c>
      <c r="D34" s="19">
        <f t="shared" si="13"/>
        <v>75</v>
      </c>
      <c r="E34" s="19">
        <f t="shared" si="14"/>
        <v>45</v>
      </c>
      <c r="F34" s="20">
        <f t="shared" si="15"/>
        <v>15</v>
      </c>
      <c r="G34" s="20">
        <f t="shared" si="16"/>
        <v>15</v>
      </c>
      <c r="H34" s="28">
        <v>15</v>
      </c>
      <c r="I34" s="28"/>
      <c r="J34" s="28"/>
      <c r="K34" s="28"/>
      <c r="L34" s="20">
        <f t="shared" si="17"/>
        <v>15</v>
      </c>
      <c r="M34" s="19">
        <f t="shared" si="18"/>
        <v>30</v>
      </c>
      <c r="N34" s="22"/>
      <c r="O34" s="22"/>
      <c r="P34" s="22"/>
      <c r="Q34" s="22"/>
      <c r="R34" s="22">
        <v>15</v>
      </c>
      <c r="S34" s="22">
        <v>15</v>
      </c>
      <c r="T34" s="22">
        <v>15</v>
      </c>
      <c r="U34" s="22">
        <v>30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>
        <v>3</v>
      </c>
      <c r="AN34" s="22"/>
      <c r="AO34" s="22"/>
      <c r="AP34" s="22"/>
      <c r="AQ34" s="22"/>
      <c r="AR34" s="22">
        <v>2</v>
      </c>
      <c r="AS34" s="22"/>
      <c r="AT34" s="22">
        <v>1</v>
      </c>
      <c r="AU34" s="22"/>
      <c r="AV34" s="22"/>
      <c r="AW34" s="22"/>
    </row>
    <row r="35" spans="1:49" s="29" customFormat="1" ht="36.75" customHeight="1">
      <c r="A35" s="27" t="s">
        <v>10</v>
      </c>
      <c r="B35" s="17" t="s">
        <v>50</v>
      </c>
      <c r="C35" s="25" t="s">
        <v>111</v>
      </c>
      <c r="D35" s="19">
        <f t="shared" si="13"/>
        <v>50</v>
      </c>
      <c r="E35" s="19">
        <f t="shared" si="14"/>
        <v>35</v>
      </c>
      <c r="F35" s="20">
        <f t="shared" si="15"/>
        <v>15</v>
      </c>
      <c r="G35" s="20">
        <f t="shared" si="16"/>
        <v>15</v>
      </c>
      <c r="H35" s="28">
        <v>15</v>
      </c>
      <c r="I35" s="28"/>
      <c r="J35" s="28"/>
      <c r="K35" s="28"/>
      <c r="L35" s="20">
        <f t="shared" si="17"/>
        <v>5</v>
      </c>
      <c r="M35" s="19">
        <f t="shared" si="18"/>
        <v>15</v>
      </c>
      <c r="N35" s="22"/>
      <c r="O35" s="22"/>
      <c r="P35" s="22"/>
      <c r="Q35" s="22"/>
      <c r="R35" s="22">
        <v>15</v>
      </c>
      <c r="S35" s="22">
        <v>15</v>
      </c>
      <c r="T35" s="22">
        <v>5</v>
      </c>
      <c r="U35" s="22">
        <v>15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>
        <v>2</v>
      </c>
      <c r="AN35" s="22"/>
      <c r="AO35" s="22"/>
      <c r="AP35" s="22"/>
      <c r="AQ35" s="22"/>
      <c r="AR35" s="22">
        <v>1</v>
      </c>
      <c r="AS35" s="22"/>
      <c r="AT35" s="22">
        <v>1</v>
      </c>
      <c r="AU35" s="22"/>
      <c r="AV35" s="22"/>
      <c r="AW35" s="22"/>
    </row>
    <row r="36" spans="1:49" s="29" customFormat="1" ht="36.75" customHeight="1">
      <c r="A36" s="27" t="s">
        <v>11</v>
      </c>
      <c r="B36" s="17" t="s">
        <v>51</v>
      </c>
      <c r="C36" s="25" t="s">
        <v>103</v>
      </c>
      <c r="D36" s="19">
        <f t="shared" si="13"/>
        <v>50</v>
      </c>
      <c r="E36" s="19">
        <f t="shared" si="14"/>
        <v>30</v>
      </c>
      <c r="F36" s="20">
        <f t="shared" si="15"/>
        <v>0</v>
      </c>
      <c r="G36" s="20">
        <f t="shared" si="16"/>
        <v>30</v>
      </c>
      <c r="H36" s="28"/>
      <c r="I36" s="28">
        <v>30</v>
      </c>
      <c r="J36" s="28"/>
      <c r="K36" s="28"/>
      <c r="L36" s="20">
        <f t="shared" si="17"/>
        <v>0</v>
      </c>
      <c r="M36" s="19">
        <f t="shared" si="18"/>
        <v>20</v>
      </c>
      <c r="N36" s="22"/>
      <c r="O36" s="22"/>
      <c r="P36" s="22"/>
      <c r="Q36" s="22"/>
      <c r="R36" s="22"/>
      <c r="S36" s="22"/>
      <c r="T36" s="22"/>
      <c r="U36" s="22"/>
      <c r="V36" s="22"/>
      <c r="W36" s="22">
        <v>30</v>
      </c>
      <c r="X36" s="22"/>
      <c r="Y36" s="22">
        <v>20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>
        <v>2</v>
      </c>
      <c r="AO36" s="22"/>
      <c r="AP36" s="22"/>
      <c r="AQ36" s="22"/>
      <c r="AR36" s="22">
        <v>1</v>
      </c>
      <c r="AS36" s="22"/>
      <c r="AT36" s="22">
        <v>2</v>
      </c>
      <c r="AU36" s="22"/>
      <c r="AV36" s="22"/>
      <c r="AW36" s="22"/>
    </row>
    <row r="37" spans="1:49" s="29" customFormat="1" ht="36.75" customHeight="1">
      <c r="A37" s="27" t="s">
        <v>12</v>
      </c>
      <c r="B37" s="17" t="s">
        <v>52</v>
      </c>
      <c r="C37" s="25" t="s">
        <v>111</v>
      </c>
      <c r="D37" s="19">
        <f t="shared" si="13"/>
        <v>50</v>
      </c>
      <c r="E37" s="19">
        <f t="shared" si="14"/>
        <v>35</v>
      </c>
      <c r="F37" s="20">
        <f t="shared" si="15"/>
        <v>15</v>
      </c>
      <c r="G37" s="20">
        <f t="shared" si="16"/>
        <v>15</v>
      </c>
      <c r="H37" s="28">
        <v>15</v>
      </c>
      <c r="I37" s="28"/>
      <c r="J37" s="28"/>
      <c r="K37" s="28"/>
      <c r="L37" s="20">
        <f t="shared" si="17"/>
        <v>5</v>
      </c>
      <c r="M37" s="19">
        <f t="shared" si="18"/>
        <v>15</v>
      </c>
      <c r="N37" s="22"/>
      <c r="O37" s="22"/>
      <c r="P37" s="22"/>
      <c r="Q37" s="22"/>
      <c r="R37" s="22">
        <v>15</v>
      </c>
      <c r="S37" s="22">
        <v>15</v>
      </c>
      <c r="T37" s="22">
        <v>5</v>
      </c>
      <c r="U37" s="22">
        <v>15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>
        <v>2</v>
      </c>
      <c r="AN37" s="22"/>
      <c r="AO37" s="22"/>
      <c r="AP37" s="22"/>
      <c r="AQ37" s="22"/>
      <c r="AR37" s="22">
        <v>1</v>
      </c>
      <c r="AS37" s="22"/>
      <c r="AT37" s="22">
        <v>1</v>
      </c>
      <c r="AU37" s="22"/>
      <c r="AV37" s="22"/>
      <c r="AW37" s="22"/>
    </row>
    <row r="38" spans="1:49" s="29" customFormat="1" ht="36.75" customHeight="1">
      <c r="A38" s="27" t="s">
        <v>13</v>
      </c>
      <c r="B38" s="44" t="s">
        <v>53</v>
      </c>
      <c r="C38" s="27" t="s">
        <v>110</v>
      </c>
      <c r="D38" s="19">
        <f t="shared" si="13"/>
        <v>50</v>
      </c>
      <c r="E38" s="19">
        <f t="shared" si="14"/>
        <v>20</v>
      </c>
      <c r="F38" s="20">
        <f t="shared" si="15"/>
        <v>0</v>
      </c>
      <c r="G38" s="20">
        <f t="shared" si="16"/>
        <v>15</v>
      </c>
      <c r="H38" s="28"/>
      <c r="I38" s="28"/>
      <c r="J38" s="28">
        <v>15</v>
      </c>
      <c r="K38" s="28"/>
      <c r="L38" s="20">
        <f t="shared" si="17"/>
        <v>5</v>
      </c>
      <c r="M38" s="19">
        <f t="shared" si="18"/>
        <v>30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>
        <v>15</v>
      </c>
      <c r="AB38" s="22">
        <v>5</v>
      </c>
      <c r="AC38" s="22">
        <v>30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>
        <v>2</v>
      </c>
      <c r="AP38" s="22"/>
      <c r="AQ38" s="22"/>
      <c r="AR38" s="22">
        <v>1</v>
      </c>
      <c r="AS38" s="22"/>
      <c r="AT38" s="22">
        <v>2</v>
      </c>
      <c r="AU38" s="22"/>
      <c r="AV38" s="22"/>
      <c r="AW38" s="22"/>
    </row>
    <row r="39" spans="1:49" s="29" customFormat="1" ht="49.5">
      <c r="A39" s="27" t="s">
        <v>14</v>
      </c>
      <c r="B39" s="17" t="s">
        <v>54</v>
      </c>
      <c r="C39" s="25" t="s">
        <v>109</v>
      </c>
      <c r="D39" s="19">
        <f t="shared" si="13"/>
        <v>100</v>
      </c>
      <c r="E39" s="19">
        <f t="shared" si="14"/>
        <v>45</v>
      </c>
      <c r="F39" s="20">
        <f t="shared" si="15"/>
        <v>15</v>
      </c>
      <c r="G39" s="20">
        <f t="shared" si="16"/>
        <v>15</v>
      </c>
      <c r="H39" s="28"/>
      <c r="I39" s="28"/>
      <c r="J39" s="28">
        <v>15</v>
      </c>
      <c r="K39" s="28"/>
      <c r="L39" s="20">
        <f t="shared" si="17"/>
        <v>15</v>
      </c>
      <c r="M39" s="19">
        <f t="shared" si="18"/>
        <v>55</v>
      </c>
      <c r="N39" s="22"/>
      <c r="O39" s="22"/>
      <c r="P39" s="22"/>
      <c r="Q39" s="22"/>
      <c r="R39" s="22"/>
      <c r="S39" s="22"/>
      <c r="T39" s="22"/>
      <c r="U39" s="22"/>
      <c r="V39" s="22">
        <v>15</v>
      </c>
      <c r="W39" s="22">
        <v>15</v>
      </c>
      <c r="X39" s="22">
        <v>15</v>
      </c>
      <c r="Y39" s="22">
        <v>55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>
        <v>4</v>
      </c>
      <c r="AO39" s="22"/>
      <c r="AP39" s="22"/>
      <c r="AQ39" s="22"/>
      <c r="AR39" s="22">
        <v>2</v>
      </c>
      <c r="AS39" s="22"/>
      <c r="AT39" s="22">
        <v>1</v>
      </c>
      <c r="AU39" s="22"/>
      <c r="AV39" s="22"/>
      <c r="AW39" s="22"/>
    </row>
    <row r="40" spans="1:49" s="29" customFormat="1" ht="36.75" customHeight="1">
      <c r="A40" s="27" t="s">
        <v>15</v>
      </c>
      <c r="B40" s="17" t="s">
        <v>55</v>
      </c>
      <c r="C40" s="25" t="s">
        <v>108</v>
      </c>
      <c r="D40" s="19">
        <f t="shared" si="13"/>
        <v>75</v>
      </c>
      <c r="E40" s="19">
        <f t="shared" si="14"/>
        <v>45</v>
      </c>
      <c r="F40" s="20">
        <f t="shared" si="15"/>
        <v>15</v>
      </c>
      <c r="G40" s="20">
        <f t="shared" si="16"/>
        <v>15</v>
      </c>
      <c r="H40" s="28">
        <v>15</v>
      </c>
      <c r="I40" s="28"/>
      <c r="J40" s="28"/>
      <c r="K40" s="28"/>
      <c r="L40" s="20">
        <f t="shared" si="17"/>
        <v>15</v>
      </c>
      <c r="M40" s="19">
        <f t="shared" si="18"/>
        <v>30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>
        <v>15</v>
      </c>
      <c r="AA40" s="22">
        <v>15</v>
      </c>
      <c r="AB40" s="22">
        <v>15</v>
      </c>
      <c r="AC40" s="22">
        <v>30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>
        <v>3</v>
      </c>
      <c r="AP40" s="22"/>
      <c r="AQ40" s="22"/>
      <c r="AR40" s="22">
        <v>2</v>
      </c>
      <c r="AS40" s="22"/>
      <c r="AT40" s="22">
        <v>1</v>
      </c>
      <c r="AU40" s="22"/>
      <c r="AV40" s="22"/>
      <c r="AW40" s="22"/>
    </row>
    <row r="41" spans="1:49" s="29" customFormat="1" ht="36.75" customHeight="1">
      <c r="A41" s="27" t="s">
        <v>16</v>
      </c>
      <c r="B41" s="17" t="s">
        <v>56</v>
      </c>
      <c r="C41" s="25" t="s">
        <v>109</v>
      </c>
      <c r="D41" s="19">
        <f t="shared" si="13"/>
        <v>100</v>
      </c>
      <c r="E41" s="19">
        <f t="shared" si="14"/>
        <v>40</v>
      </c>
      <c r="F41" s="20">
        <f t="shared" si="15"/>
        <v>15</v>
      </c>
      <c r="G41" s="20">
        <f t="shared" si="16"/>
        <v>15</v>
      </c>
      <c r="H41" s="28">
        <v>15</v>
      </c>
      <c r="I41" s="28"/>
      <c r="J41" s="28"/>
      <c r="K41" s="28"/>
      <c r="L41" s="20">
        <f t="shared" si="17"/>
        <v>10</v>
      </c>
      <c r="M41" s="19">
        <f t="shared" si="18"/>
        <v>60</v>
      </c>
      <c r="N41" s="22"/>
      <c r="O41" s="22"/>
      <c r="P41" s="22"/>
      <c r="Q41" s="22"/>
      <c r="R41" s="22"/>
      <c r="S41" s="22"/>
      <c r="T41" s="22"/>
      <c r="U41" s="22"/>
      <c r="V41" s="22">
        <v>15</v>
      </c>
      <c r="W41" s="22">
        <v>15</v>
      </c>
      <c r="X41" s="22">
        <v>10</v>
      </c>
      <c r="Y41" s="22">
        <v>60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4</v>
      </c>
      <c r="AO41" s="22"/>
      <c r="AP41" s="22"/>
      <c r="AQ41" s="22"/>
      <c r="AR41" s="22">
        <v>1</v>
      </c>
      <c r="AS41" s="22"/>
      <c r="AT41" s="22">
        <v>1</v>
      </c>
      <c r="AU41" s="22"/>
      <c r="AV41" s="22"/>
      <c r="AW41" s="22"/>
    </row>
    <row r="42" spans="1:49" s="29" customFormat="1" ht="36.75" customHeight="1">
      <c r="A42" s="27" t="s">
        <v>17</v>
      </c>
      <c r="B42" s="17" t="s">
        <v>57</v>
      </c>
      <c r="C42" s="25" t="s">
        <v>112</v>
      </c>
      <c r="D42" s="19">
        <f t="shared" si="13"/>
        <v>50</v>
      </c>
      <c r="E42" s="19">
        <f t="shared" si="14"/>
        <v>25</v>
      </c>
      <c r="F42" s="20">
        <f t="shared" si="15"/>
        <v>15</v>
      </c>
      <c r="G42" s="20">
        <f t="shared" si="16"/>
        <v>0</v>
      </c>
      <c r="H42" s="28"/>
      <c r="I42" s="28"/>
      <c r="J42" s="28"/>
      <c r="K42" s="28"/>
      <c r="L42" s="20">
        <f t="shared" si="17"/>
        <v>10</v>
      </c>
      <c r="M42" s="19">
        <f t="shared" si="18"/>
        <v>25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>
        <v>15</v>
      </c>
      <c r="AI42" s="22"/>
      <c r="AJ42" s="22">
        <v>10</v>
      </c>
      <c r="AK42" s="22">
        <v>25</v>
      </c>
      <c r="AL42" s="22"/>
      <c r="AM42" s="22"/>
      <c r="AN42" s="22"/>
      <c r="AO42" s="22"/>
      <c r="AP42" s="22"/>
      <c r="AQ42" s="22">
        <v>2</v>
      </c>
      <c r="AR42" s="22">
        <v>1</v>
      </c>
      <c r="AS42" s="22"/>
      <c r="AT42" s="22"/>
      <c r="AU42" s="22"/>
      <c r="AV42" s="22"/>
      <c r="AW42" s="22"/>
    </row>
    <row r="43" spans="1:49" s="11" customFormat="1" ht="49.5">
      <c r="A43" s="27" t="s">
        <v>18</v>
      </c>
      <c r="B43" s="17" t="s">
        <v>113</v>
      </c>
      <c r="C43" s="18" t="s">
        <v>114</v>
      </c>
      <c r="D43" s="19">
        <f t="shared" si="13"/>
        <v>750</v>
      </c>
      <c r="E43" s="19">
        <f t="shared" si="14"/>
        <v>480</v>
      </c>
      <c r="F43" s="20">
        <f t="shared" si="15"/>
        <v>0</v>
      </c>
      <c r="G43" s="20">
        <f t="shared" si="16"/>
        <v>480</v>
      </c>
      <c r="H43" s="21"/>
      <c r="I43" s="21"/>
      <c r="J43" s="21"/>
      <c r="K43" s="21">
        <v>480</v>
      </c>
      <c r="L43" s="20">
        <f t="shared" si="17"/>
        <v>0</v>
      </c>
      <c r="M43" s="19">
        <f t="shared" si="18"/>
        <v>270</v>
      </c>
      <c r="N43" s="22"/>
      <c r="O43" s="22"/>
      <c r="P43" s="22"/>
      <c r="Q43" s="22"/>
      <c r="R43" s="22"/>
      <c r="S43" s="22"/>
      <c r="T43" s="22"/>
      <c r="U43" s="22"/>
      <c r="V43" s="22"/>
      <c r="W43" s="22">
        <v>120</v>
      </c>
      <c r="X43" s="22"/>
      <c r="Y43" s="22">
        <v>80</v>
      </c>
      <c r="Z43" s="22"/>
      <c r="AA43" s="22">
        <v>120</v>
      </c>
      <c r="AB43" s="22"/>
      <c r="AC43" s="22">
        <v>30</v>
      </c>
      <c r="AD43" s="22"/>
      <c r="AE43" s="22">
        <v>120</v>
      </c>
      <c r="AF43" s="22"/>
      <c r="AG43" s="22">
        <v>80</v>
      </c>
      <c r="AH43" s="22"/>
      <c r="AI43" s="22">
        <v>120</v>
      </c>
      <c r="AJ43" s="22"/>
      <c r="AK43" s="22">
        <v>80</v>
      </c>
      <c r="AL43" s="22"/>
      <c r="AM43" s="22"/>
      <c r="AN43" s="22">
        <v>8</v>
      </c>
      <c r="AO43" s="22">
        <v>6</v>
      </c>
      <c r="AP43" s="22">
        <v>8</v>
      </c>
      <c r="AQ43" s="22">
        <v>8</v>
      </c>
      <c r="AR43" s="22">
        <v>20</v>
      </c>
      <c r="AS43" s="22"/>
      <c r="AT43" s="22">
        <v>30</v>
      </c>
      <c r="AU43" s="22"/>
      <c r="AV43" s="22"/>
      <c r="AW43" s="22">
        <v>30</v>
      </c>
    </row>
    <row r="44" spans="1:49" s="11" customFormat="1" ht="35.25">
      <c r="A44" s="27"/>
      <c r="B44" s="17" t="s">
        <v>115</v>
      </c>
      <c r="C44" s="18"/>
      <c r="D44" s="19"/>
      <c r="E44" s="19"/>
      <c r="F44" s="20"/>
      <c r="G44" s="20"/>
      <c r="H44" s="21"/>
      <c r="I44" s="21"/>
      <c r="J44" s="21"/>
      <c r="K44" s="21"/>
      <c r="L44" s="20"/>
      <c r="M44" s="19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  <row r="45" spans="1:49" s="11" customFormat="1" ht="35.25">
      <c r="A45" s="27"/>
      <c r="B45" s="17" t="s">
        <v>116</v>
      </c>
      <c r="C45" s="18"/>
      <c r="D45" s="19"/>
      <c r="E45" s="19"/>
      <c r="F45" s="20"/>
      <c r="G45" s="20"/>
      <c r="H45" s="21"/>
      <c r="I45" s="21"/>
      <c r="J45" s="21"/>
      <c r="K45" s="21"/>
      <c r="L45" s="20"/>
      <c r="M45" s="19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</row>
    <row r="46" spans="1:49" s="11" customFormat="1" ht="35.25">
      <c r="A46" s="27"/>
      <c r="B46" s="17" t="s">
        <v>117</v>
      </c>
      <c r="C46" s="18"/>
      <c r="D46" s="19"/>
      <c r="E46" s="19"/>
      <c r="F46" s="20"/>
      <c r="G46" s="20"/>
      <c r="H46" s="21"/>
      <c r="I46" s="21"/>
      <c r="J46" s="21"/>
      <c r="K46" s="21"/>
      <c r="L46" s="20"/>
      <c r="M46" s="19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</row>
    <row r="47" spans="1:49" s="11" customFormat="1" ht="35.25">
      <c r="A47" s="27"/>
      <c r="B47" s="17" t="s">
        <v>118</v>
      </c>
      <c r="C47" s="18"/>
      <c r="D47" s="19"/>
      <c r="E47" s="19"/>
      <c r="F47" s="20"/>
      <c r="G47" s="20"/>
      <c r="H47" s="21"/>
      <c r="I47" s="21"/>
      <c r="J47" s="21"/>
      <c r="K47" s="21"/>
      <c r="L47" s="20"/>
      <c r="M47" s="19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</row>
    <row r="48" spans="1:49" s="11" customFormat="1" ht="49.5">
      <c r="A48" s="27"/>
      <c r="B48" s="17" t="s">
        <v>119</v>
      </c>
      <c r="C48" s="18"/>
      <c r="D48" s="19"/>
      <c r="E48" s="19"/>
      <c r="F48" s="20"/>
      <c r="G48" s="20"/>
      <c r="H48" s="21"/>
      <c r="I48" s="21"/>
      <c r="J48" s="21"/>
      <c r="K48" s="21"/>
      <c r="L48" s="20"/>
      <c r="M48" s="19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</row>
    <row r="49" spans="1:49" s="11" customFormat="1" ht="35.25">
      <c r="A49" s="27"/>
      <c r="B49" s="17" t="s">
        <v>120</v>
      </c>
      <c r="C49" s="18"/>
      <c r="D49" s="19"/>
      <c r="E49" s="19"/>
      <c r="F49" s="20"/>
      <c r="G49" s="20"/>
      <c r="H49" s="21"/>
      <c r="I49" s="21"/>
      <c r="J49" s="21"/>
      <c r="K49" s="21"/>
      <c r="L49" s="20"/>
      <c r="M49" s="19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</row>
    <row r="50" spans="1:49" s="11" customFormat="1" ht="35.25">
      <c r="A50" s="27"/>
      <c r="B50" s="17" t="s">
        <v>121</v>
      </c>
      <c r="C50" s="18"/>
      <c r="D50" s="19"/>
      <c r="E50" s="19"/>
      <c r="F50" s="20"/>
      <c r="G50" s="20"/>
      <c r="H50" s="21"/>
      <c r="I50" s="21"/>
      <c r="J50" s="21"/>
      <c r="K50" s="21"/>
      <c r="L50" s="20"/>
      <c r="M50" s="19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s="11" customFormat="1" ht="35.25">
      <c r="A51" s="27"/>
      <c r="B51" s="17" t="s">
        <v>122</v>
      </c>
      <c r="C51" s="18"/>
      <c r="D51" s="19"/>
      <c r="E51" s="19"/>
      <c r="F51" s="20"/>
      <c r="G51" s="20"/>
      <c r="H51" s="21"/>
      <c r="I51" s="21"/>
      <c r="J51" s="21"/>
      <c r="K51" s="21"/>
      <c r="L51" s="20"/>
      <c r="M51" s="19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s="11" customFormat="1" ht="35.25">
      <c r="A52" s="27" t="s">
        <v>24</v>
      </c>
      <c r="B52" s="17" t="s">
        <v>58</v>
      </c>
      <c r="C52" s="18" t="s">
        <v>123</v>
      </c>
      <c r="D52" s="19">
        <f>SUM(E52,M52)</f>
        <v>250</v>
      </c>
      <c r="E52" s="19">
        <f>SUM(F52:G52,L52)</f>
        <v>125</v>
      </c>
      <c r="F52" s="20">
        <f>SUM(N52,R52,V52,Z52,AD52,AH52)</f>
        <v>0</v>
      </c>
      <c r="G52" s="20">
        <f>SUM(O52,S52,W52,AA52,AE52,AI52)</f>
        <v>75</v>
      </c>
      <c r="H52" s="21"/>
      <c r="I52" s="21"/>
      <c r="J52" s="21">
        <v>75</v>
      </c>
      <c r="K52" s="21"/>
      <c r="L52" s="20">
        <f>SUM(P52,T52,X52,AB52,AF52,AJ52)</f>
        <v>50</v>
      </c>
      <c r="M52" s="19">
        <f>SUM(Q52,U52,Y52,AC52,AG52,AK52)</f>
        <v>125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>
        <v>15</v>
      </c>
      <c r="AB52" s="22"/>
      <c r="AC52" s="22">
        <v>10</v>
      </c>
      <c r="AD52" s="22"/>
      <c r="AE52" s="22">
        <v>30</v>
      </c>
      <c r="AF52" s="22">
        <v>25</v>
      </c>
      <c r="AG52" s="22">
        <v>20</v>
      </c>
      <c r="AH52" s="22"/>
      <c r="AI52" s="22">
        <v>30</v>
      </c>
      <c r="AJ52" s="22">
        <v>25</v>
      </c>
      <c r="AK52" s="22">
        <v>95</v>
      </c>
      <c r="AL52" s="22"/>
      <c r="AM52" s="22"/>
      <c r="AN52" s="30"/>
      <c r="AO52" s="22">
        <v>1</v>
      </c>
      <c r="AP52" s="22">
        <v>3</v>
      </c>
      <c r="AQ52" s="22">
        <v>6</v>
      </c>
      <c r="AR52" s="22">
        <v>5</v>
      </c>
      <c r="AS52" s="22"/>
      <c r="AT52" s="22">
        <v>10</v>
      </c>
      <c r="AU52" s="22"/>
      <c r="AV52" s="22"/>
      <c r="AW52" s="22">
        <v>10</v>
      </c>
    </row>
    <row r="53" spans="1:49" s="11" customFormat="1" ht="35.25">
      <c r="A53" s="27" t="s">
        <v>25</v>
      </c>
      <c r="B53" s="17" t="s">
        <v>59</v>
      </c>
      <c r="C53" s="18" t="s">
        <v>124</v>
      </c>
      <c r="D53" s="19">
        <f>SUM(E53,M53)</f>
        <v>450</v>
      </c>
      <c r="E53" s="19">
        <f>SUM(F53:G53,L53)</f>
        <v>0</v>
      </c>
      <c r="F53" s="20">
        <f>SUM(N53,R53,V53,Z53,AD53,AH53)</f>
        <v>0</v>
      </c>
      <c r="G53" s="20">
        <f>SUM(O53,S53,W53,AA53,AE53,AI53)</f>
        <v>0</v>
      </c>
      <c r="H53" s="21"/>
      <c r="I53" s="21"/>
      <c r="J53" s="21"/>
      <c r="K53" s="21"/>
      <c r="L53" s="20">
        <f>SUM(P53,T53,X53,AB53,AF53,AJ53)</f>
        <v>0</v>
      </c>
      <c r="M53" s="19">
        <f>SUM(Q53,U53,Y53,AC53,AG53,AK53)</f>
        <v>450</v>
      </c>
      <c r="N53" s="22"/>
      <c r="O53" s="22"/>
      <c r="P53" s="22"/>
      <c r="Q53" s="22"/>
      <c r="R53" s="22"/>
      <c r="S53" s="22"/>
      <c r="T53" s="22"/>
      <c r="U53" s="22">
        <v>225</v>
      </c>
      <c r="V53" s="22"/>
      <c r="W53" s="22"/>
      <c r="X53" s="22"/>
      <c r="Y53" s="22"/>
      <c r="Z53" s="22"/>
      <c r="AA53" s="22"/>
      <c r="AB53" s="22"/>
      <c r="AC53" s="22">
        <v>225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>
        <v>9</v>
      </c>
      <c r="AN53" s="22"/>
      <c r="AO53" s="22">
        <v>9</v>
      </c>
      <c r="AP53" s="22"/>
      <c r="AQ53" s="22"/>
      <c r="AR53" s="22"/>
      <c r="AS53" s="22"/>
      <c r="AT53" s="22">
        <v>18</v>
      </c>
      <c r="AU53" s="22"/>
      <c r="AV53" s="22"/>
      <c r="AW53" s="22">
        <v>18</v>
      </c>
    </row>
    <row r="54" spans="1:49" s="15" customFormat="1" ht="45.75">
      <c r="A54" s="9" t="s">
        <v>23</v>
      </c>
      <c r="B54" s="12" t="s">
        <v>125</v>
      </c>
      <c r="C54" s="9"/>
      <c r="D54" s="13">
        <f aca="true" t="shared" si="19" ref="D54:AW54">SUM(D55:D61)</f>
        <v>650</v>
      </c>
      <c r="E54" s="13">
        <f t="shared" si="19"/>
        <v>325</v>
      </c>
      <c r="F54" s="14">
        <f t="shared" si="19"/>
        <v>60</v>
      </c>
      <c r="G54" s="14">
        <f t="shared" si="19"/>
        <v>180</v>
      </c>
      <c r="H54" s="14">
        <f t="shared" si="19"/>
        <v>0</v>
      </c>
      <c r="I54" s="14">
        <f t="shared" si="19"/>
        <v>150</v>
      </c>
      <c r="J54" s="14">
        <f t="shared" si="19"/>
        <v>30</v>
      </c>
      <c r="K54" s="14">
        <f t="shared" si="19"/>
        <v>0</v>
      </c>
      <c r="L54" s="14">
        <f t="shared" si="19"/>
        <v>85</v>
      </c>
      <c r="M54" s="13">
        <f t="shared" si="19"/>
        <v>325</v>
      </c>
      <c r="N54" s="14">
        <f t="shared" si="19"/>
        <v>0</v>
      </c>
      <c r="O54" s="14">
        <f t="shared" si="19"/>
        <v>0</v>
      </c>
      <c r="P54" s="14">
        <f t="shared" si="19"/>
        <v>0</v>
      </c>
      <c r="Q54" s="14">
        <f t="shared" si="19"/>
        <v>0</v>
      </c>
      <c r="R54" s="14">
        <f t="shared" si="19"/>
        <v>0</v>
      </c>
      <c r="S54" s="14">
        <f t="shared" si="19"/>
        <v>0</v>
      </c>
      <c r="T54" s="14">
        <f t="shared" si="19"/>
        <v>0</v>
      </c>
      <c r="U54" s="14">
        <f t="shared" si="19"/>
        <v>0</v>
      </c>
      <c r="V54" s="14">
        <f t="shared" si="19"/>
        <v>0</v>
      </c>
      <c r="W54" s="14">
        <f t="shared" si="19"/>
        <v>0</v>
      </c>
      <c r="X54" s="14">
        <f t="shared" si="19"/>
        <v>0</v>
      </c>
      <c r="Y54" s="14">
        <f t="shared" si="19"/>
        <v>0</v>
      </c>
      <c r="Z54" s="14">
        <f t="shared" si="19"/>
        <v>0</v>
      </c>
      <c r="AA54" s="14">
        <f t="shared" si="19"/>
        <v>0</v>
      </c>
      <c r="AB54" s="14">
        <f t="shared" si="19"/>
        <v>0</v>
      </c>
      <c r="AC54" s="14">
        <f t="shared" si="19"/>
        <v>0</v>
      </c>
      <c r="AD54" s="14">
        <f t="shared" si="19"/>
        <v>45</v>
      </c>
      <c r="AE54" s="14">
        <f t="shared" si="19"/>
        <v>75</v>
      </c>
      <c r="AF54" s="14">
        <f t="shared" si="19"/>
        <v>35</v>
      </c>
      <c r="AG54" s="14">
        <f t="shared" si="19"/>
        <v>145</v>
      </c>
      <c r="AH54" s="14">
        <f t="shared" si="19"/>
        <v>15</v>
      </c>
      <c r="AI54" s="14">
        <f t="shared" si="19"/>
        <v>105</v>
      </c>
      <c r="AJ54" s="14">
        <f t="shared" si="19"/>
        <v>50</v>
      </c>
      <c r="AK54" s="14">
        <f t="shared" si="19"/>
        <v>180</v>
      </c>
      <c r="AL54" s="14">
        <f t="shared" si="19"/>
        <v>0</v>
      </c>
      <c r="AM54" s="14">
        <f t="shared" si="19"/>
        <v>0</v>
      </c>
      <c r="AN54" s="14">
        <f t="shared" si="19"/>
        <v>0</v>
      </c>
      <c r="AO54" s="14">
        <f t="shared" si="19"/>
        <v>0</v>
      </c>
      <c r="AP54" s="14">
        <f t="shared" si="19"/>
        <v>12</v>
      </c>
      <c r="AQ54" s="14">
        <f t="shared" si="19"/>
        <v>14</v>
      </c>
      <c r="AR54" s="14">
        <f t="shared" si="19"/>
        <v>13</v>
      </c>
      <c r="AS54" s="14">
        <f t="shared" si="19"/>
        <v>0</v>
      </c>
      <c r="AT54" s="14">
        <f t="shared" si="19"/>
        <v>14</v>
      </c>
      <c r="AU54" s="14">
        <f t="shared" si="19"/>
        <v>0</v>
      </c>
      <c r="AV54" s="14">
        <f t="shared" si="19"/>
        <v>0</v>
      </c>
      <c r="AW54" s="14">
        <f t="shared" si="19"/>
        <v>26</v>
      </c>
    </row>
    <row r="55" spans="1:49" s="11" customFormat="1" ht="35.25">
      <c r="A55" s="16" t="s">
        <v>5</v>
      </c>
      <c r="B55" s="17" t="s">
        <v>127</v>
      </c>
      <c r="C55" s="18" t="s">
        <v>112</v>
      </c>
      <c r="D55" s="19">
        <f aca="true" t="shared" si="20" ref="D55:D61">SUM(E55,M55)</f>
        <v>100</v>
      </c>
      <c r="E55" s="19">
        <f aca="true" t="shared" si="21" ref="E55:E61">SUM(F55:G55,L55)</f>
        <v>55</v>
      </c>
      <c r="F55" s="20">
        <f aca="true" t="shared" si="22" ref="F55:G61">SUM(N55,R55,V55,Z55,AD55,AH55)</f>
        <v>15</v>
      </c>
      <c r="G55" s="20">
        <f t="shared" si="22"/>
        <v>30</v>
      </c>
      <c r="H55" s="21"/>
      <c r="I55" s="21">
        <v>30</v>
      </c>
      <c r="J55" s="21"/>
      <c r="K55" s="21"/>
      <c r="L55" s="20">
        <f aca="true" t="shared" si="23" ref="L55:M61">SUM(P55,T55,X55,AB55,AF55,AJ55)</f>
        <v>10</v>
      </c>
      <c r="M55" s="19">
        <f t="shared" si="23"/>
        <v>45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>
        <v>15</v>
      </c>
      <c r="AI55" s="22">
        <v>30</v>
      </c>
      <c r="AJ55" s="22">
        <v>10</v>
      </c>
      <c r="AK55" s="22">
        <v>45</v>
      </c>
      <c r="AL55" s="22"/>
      <c r="AM55" s="22"/>
      <c r="AN55" s="22"/>
      <c r="AO55" s="22"/>
      <c r="AP55" s="22"/>
      <c r="AQ55" s="22">
        <v>4</v>
      </c>
      <c r="AR55" s="22">
        <v>2</v>
      </c>
      <c r="AS55" s="22"/>
      <c r="AT55" s="22">
        <v>1</v>
      </c>
      <c r="AU55" s="22"/>
      <c r="AV55" s="22"/>
      <c r="AW55" s="22">
        <v>4</v>
      </c>
    </row>
    <row r="56" spans="1:49" s="11" customFormat="1" ht="49.5">
      <c r="A56" s="16" t="s">
        <v>4</v>
      </c>
      <c r="B56" s="17" t="s">
        <v>128</v>
      </c>
      <c r="C56" s="18" t="s">
        <v>104</v>
      </c>
      <c r="D56" s="19">
        <f>SUM(E56,M56)</f>
        <v>100</v>
      </c>
      <c r="E56" s="19">
        <f>SUM(F56:G56,L56)</f>
        <v>55</v>
      </c>
      <c r="F56" s="20">
        <f t="shared" si="22"/>
        <v>15</v>
      </c>
      <c r="G56" s="20">
        <f t="shared" si="22"/>
        <v>30</v>
      </c>
      <c r="H56" s="21"/>
      <c r="I56" s="21">
        <v>30</v>
      </c>
      <c r="J56" s="21"/>
      <c r="K56" s="21"/>
      <c r="L56" s="20">
        <f t="shared" si="23"/>
        <v>10</v>
      </c>
      <c r="M56" s="19">
        <f t="shared" si="23"/>
        <v>45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>
        <v>15</v>
      </c>
      <c r="AE56" s="22">
        <v>30</v>
      </c>
      <c r="AF56" s="22">
        <v>10</v>
      </c>
      <c r="AG56" s="22">
        <v>45</v>
      </c>
      <c r="AH56" s="22"/>
      <c r="AI56" s="22"/>
      <c r="AJ56" s="22"/>
      <c r="AK56" s="22"/>
      <c r="AL56" s="22"/>
      <c r="AM56" s="22"/>
      <c r="AN56" s="22"/>
      <c r="AO56" s="22"/>
      <c r="AP56" s="22">
        <v>4</v>
      </c>
      <c r="AQ56" s="22"/>
      <c r="AR56" s="22">
        <v>2</v>
      </c>
      <c r="AS56" s="22"/>
      <c r="AT56" s="22">
        <v>1</v>
      </c>
      <c r="AU56" s="22"/>
      <c r="AV56" s="22"/>
      <c r="AW56" s="22">
        <v>4</v>
      </c>
    </row>
    <row r="57" spans="1:49" s="11" customFormat="1" ht="35.25">
      <c r="A57" s="16" t="s">
        <v>3</v>
      </c>
      <c r="B57" s="17" t="s">
        <v>129</v>
      </c>
      <c r="C57" s="18" t="s">
        <v>104</v>
      </c>
      <c r="D57" s="19">
        <f>SUM(E57,M57)</f>
        <v>100</v>
      </c>
      <c r="E57" s="19">
        <f>SUM(F57:G57,L57)</f>
        <v>45</v>
      </c>
      <c r="F57" s="20">
        <f t="shared" si="22"/>
        <v>15</v>
      </c>
      <c r="G57" s="20">
        <f t="shared" si="22"/>
        <v>15</v>
      </c>
      <c r="H57" s="21"/>
      <c r="I57" s="21">
        <v>15</v>
      </c>
      <c r="J57" s="21"/>
      <c r="K57" s="21"/>
      <c r="L57" s="20">
        <f t="shared" si="23"/>
        <v>15</v>
      </c>
      <c r="M57" s="19">
        <f t="shared" si="23"/>
        <v>55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>
        <v>15</v>
      </c>
      <c r="AE57" s="22">
        <v>15</v>
      </c>
      <c r="AF57" s="22">
        <v>15</v>
      </c>
      <c r="AG57" s="22">
        <v>55</v>
      </c>
      <c r="AH57" s="22"/>
      <c r="AI57" s="22"/>
      <c r="AJ57" s="22"/>
      <c r="AK57" s="22"/>
      <c r="AL57" s="22"/>
      <c r="AM57" s="22"/>
      <c r="AN57" s="22"/>
      <c r="AO57" s="22"/>
      <c r="AP57" s="22">
        <v>4</v>
      </c>
      <c r="AQ57" s="22"/>
      <c r="AR57" s="22">
        <v>2</v>
      </c>
      <c r="AS57" s="22"/>
      <c r="AT57" s="22">
        <v>1</v>
      </c>
      <c r="AU57" s="22"/>
      <c r="AV57" s="22"/>
      <c r="AW57" s="22">
        <v>4</v>
      </c>
    </row>
    <row r="58" spans="1:49" s="11" customFormat="1" ht="35.25">
      <c r="A58" s="16" t="s">
        <v>2</v>
      </c>
      <c r="B58" s="17" t="s">
        <v>130</v>
      </c>
      <c r="C58" s="18" t="s">
        <v>112</v>
      </c>
      <c r="D58" s="19">
        <f>SUM(E58,M58)</f>
        <v>100</v>
      </c>
      <c r="E58" s="19">
        <f>SUM(F58:G58,L58)</f>
        <v>45</v>
      </c>
      <c r="F58" s="20">
        <f t="shared" si="22"/>
        <v>0</v>
      </c>
      <c r="G58" s="20">
        <f t="shared" si="22"/>
        <v>30</v>
      </c>
      <c r="H58" s="21"/>
      <c r="I58" s="21">
        <v>30</v>
      </c>
      <c r="J58" s="21"/>
      <c r="K58" s="21"/>
      <c r="L58" s="20">
        <f t="shared" si="23"/>
        <v>15</v>
      </c>
      <c r="M58" s="19">
        <f t="shared" si="23"/>
        <v>55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>
        <v>30</v>
      </c>
      <c r="AJ58" s="22">
        <v>15</v>
      </c>
      <c r="AK58" s="22">
        <v>55</v>
      </c>
      <c r="AL58" s="22"/>
      <c r="AM58" s="22"/>
      <c r="AN58" s="22"/>
      <c r="AO58" s="22"/>
      <c r="AP58" s="22"/>
      <c r="AQ58" s="22">
        <v>4</v>
      </c>
      <c r="AR58" s="22">
        <v>2</v>
      </c>
      <c r="AS58" s="22"/>
      <c r="AT58" s="22">
        <v>4</v>
      </c>
      <c r="AU58" s="22"/>
      <c r="AV58" s="22"/>
      <c r="AW58" s="22">
        <v>4</v>
      </c>
    </row>
    <row r="59" spans="1:49" s="11" customFormat="1" ht="35.25">
      <c r="A59" s="16" t="s">
        <v>1</v>
      </c>
      <c r="B59" s="17" t="s">
        <v>131</v>
      </c>
      <c r="C59" s="18" t="s">
        <v>104</v>
      </c>
      <c r="D59" s="19">
        <f t="shared" si="20"/>
        <v>100</v>
      </c>
      <c r="E59" s="19">
        <f t="shared" si="21"/>
        <v>55</v>
      </c>
      <c r="F59" s="20">
        <f t="shared" si="22"/>
        <v>15</v>
      </c>
      <c r="G59" s="20">
        <f t="shared" si="22"/>
        <v>30</v>
      </c>
      <c r="H59" s="21"/>
      <c r="I59" s="21">
        <v>30</v>
      </c>
      <c r="J59" s="21"/>
      <c r="K59" s="21"/>
      <c r="L59" s="20">
        <f t="shared" si="23"/>
        <v>10</v>
      </c>
      <c r="M59" s="19">
        <f t="shared" si="23"/>
        <v>45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>
        <v>15</v>
      </c>
      <c r="AE59" s="22">
        <v>30</v>
      </c>
      <c r="AF59" s="22">
        <v>10</v>
      </c>
      <c r="AG59" s="22">
        <v>45</v>
      </c>
      <c r="AH59" s="22"/>
      <c r="AI59" s="22"/>
      <c r="AJ59" s="22"/>
      <c r="AK59" s="22"/>
      <c r="AL59" s="22"/>
      <c r="AM59" s="22"/>
      <c r="AN59" s="22"/>
      <c r="AO59" s="22"/>
      <c r="AP59" s="22">
        <v>4</v>
      </c>
      <c r="AQ59" s="22"/>
      <c r="AR59" s="22">
        <v>2</v>
      </c>
      <c r="AS59" s="22"/>
      <c r="AT59" s="22">
        <v>1</v>
      </c>
      <c r="AU59" s="22"/>
      <c r="AV59" s="22"/>
      <c r="AW59" s="22">
        <v>4</v>
      </c>
    </row>
    <row r="60" spans="1:49" s="11" customFormat="1" ht="49.5">
      <c r="A60" s="16" t="s">
        <v>0</v>
      </c>
      <c r="B60" s="31" t="s">
        <v>132</v>
      </c>
      <c r="C60" s="18" t="s">
        <v>112</v>
      </c>
      <c r="D60" s="19">
        <f t="shared" si="20"/>
        <v>100</v>
      </c>
      <c r="E60" s="19">
        <f t="shared" si="21"/>
        <v>45</v>
      </c>
      <c r="F60" s="20">
        <f t="shared" si="22"/>
        <v>0</v>
      </c>
      <c r="G60" s="20">
        <f t="shared" si="22"/>
        <v>30</v>
      </c>
      <c r="H60" s="21"/>
      <c r="I60" s="21"/>
      <c r="J60" s="21">
        <v>30</v>
      </c>
      <c r="K60" s="21"/>
      <c r="L60" s="20">
        <f t="shared" si="23"/>
        <v>15</v>
      </c>
      <c r="M60" s="19">
        <f t="shared" si="23"/>
        <v>55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>
        <v>30</v>
      </c>
      <c r="AJ60" s="22">
        <v>15</v>
      </c>
      <c r="AK60" s="22">
        <v>55</v>
      </c>
      <c r="AL60" s="22"/>
      <c r="AM60" s="22"/>
      <c r="AN60" s="22"/>
      <c r="AO60" s="22"/>
      <c r="AP60" s="22"/>
      <c r="AQ60" s="22">
        <v>4</v>
      </c>
      <c r="AR60" s="22">
        <v>2</v>
      </c>
      <c r="AS60" s="22"/>
      <c r="AT60" s="22">
        <v>4</v>
      </c>
      <c r="AU60" s="22"/>
      <c r="AV60" s="22"/>
      <c r="AW60" s="22">
        <v>4</v>
      </c>
    </row>
    <row r="61" spans="1:49" s="11" customFormat="1" ht="49.5">
      <c r="A61" s="16" t="s">
        <v>10</v>
      </c>
      <c r="B61" s="17" t="s">
        <v>133</v>
      </c>
      <c r="C61" s="25" t="s">
        <v>112</v>
      </c>
      <c r="D61" s="19">
        <f t="shared" si="20"/>
        <v>50</v>
      </c>
      <c r="E61" s="19">
        <f t="shared" si="21"/>
        <v>25</v>
      </c>
      <c r="F61" s="20">
        <f t="shared" si="22"/>
        <v>0</v>
      </c>
      <c r="G61" s="20">
        <f t="shared" si="22"/>
        <v>15</v>
      </c>
      <c r="H61" s="21"/>
      <c r="I61" s="21">
        <v>15</v>
      </c>
      <c r="J61" s="21"/>
      <c r="K61" s="21"/>
      <c r="L61" s="20">
        <f t="shared" si="23"/>
        <v>10</v>
      </c>
      <c r="M61" s="19">
        <f t="shared" si="23"/>
        <v>25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>
        <v>15</v>
      </c>
      <c r="AJ61" s="22">
        <v>10</v>
      </c>
      <c r="AK61" s="22">
        <v>25</v>
      </c>
      <c r="AL61" s="22"/>
      <c r="AM61" s="22"/>
      <c r="AN61" s="22"/>
      <c r="AO61" s="22"/>
      <c r="AP61" s="22"/>
      <c r="AQ61" s="22">
        <v>2</v>
      </c>
      <c r="AR61" s="22">
        <v>1</v>
      </c>
      <c r="AS61" s="22"/>
      <c r="AT61" s="22">
        <v>2</v>
      </c>
      <c r="AU61" s="22"/>
      <c r="AV61" s="22"/>
      <c r="AW61" s="22">
        <v>2</v>
      </c>
    </row>
    <row r="62" spans="1:49" s="11" customFormat="1" ht="35.25">
      <c r="A62" s="48" t="s">
        <v>126</v>
      </c>
      <c r="B62" s="49"/>
      <c r="C62" s="50"/>
      <c r="D62" s="45">
        <f>SUM(D8,D15,D28,D54)</f>
        <v>4510</v>
      </c>
      <c r="E62" s="45">
        <f>SUM(E8,E15,E28,E54)</f>
        <v>2250</v>
      </c>
      <c r="F62" s="45">
        <f>SUM(F8,F15,F28,F54)</f>
        <v>435</v>
      </c>
      <c r="G62" s="45">
        <f>SUM(G8,G15,G28,G54)</f>
        <v>1365</v>
      </c>
      <c r="H62" s="45">
        <f>SUM(H8,H15,H28,H54)</f>
        <v>270</v>
      </c>
      <c r="I62" s="45">
        <f>SUM(I8,I15,I28,I54)</f>
        <v>480</v>
      </c>
      <c r="J62" s="45">
        <f>SUM(J8,J15,J28,J54)</f>
        <v>135</v>
      </c>
      <c r="K62" s="45">
        <f>SUM(K8,K15,K28,K54)</f>
        <v>480</v>
      </c>
      <c r="L62" s="45">
        <f>SUM(L8,L15,L28,L54)</f>
        <v>450</v>
      </c>
      <c r="M62" s="45">
        <f>SUM(M8,M15,M28,M54)</f>
        <v>2260</v>
      </c>
      <c r="N62" s="19">
        <f>SUM(N8,N15,N28,N54)</f>
        <v>135</v>
      </c>
      <c r="O62" s="19">
        <f>SUM(O8,O15,O28,O54)</f>
        <v>120</v>
      </c>
      <c r="P62" s="19">
        <f>SUM(P8,P15,P28,P54)</f>
        <v>75</v>
      </c>
      <c r="Q62" s="19">
        <f>SUM(Q8,Q15,Q28,Q54)</f>
        <v>425</v>
      </c>
      <c r="R62" s="19">
        <f>SUM(R8,R15,R28,R54)</f>
        <v>105</v>
      </c>
      <c r="S62" s="19">
        <f>SUM(S8,S15,S28,S54)</f>
        <v>195</v>
      </c>
      <c r="T62" s="19">
        <f>SUM(T8,T15,T28,T54)</f>
        <v>75</v>
      </c>
      <c r="U62" s="19">
        <f>SUM(U8,U15,U28,U54)</f>
        <v>380</v>
      </c>
      <c r="V62" s="19">
        <f>SUM(V8,V15,V28,V54)</f>
        <v>60</v>
      </c>
      <c r="W62" s="19">
        <f>SUM(W8,W15,W28,W54)</f>
        <v>255</v>
      </c>
      <c r="X62" s="19">
        <f>SUM(X8,X15,X28,X54)</f>
        <v>85</v>
      </c>
      <c r="Y62" s="19">
        <f>SUM(Y8,Y15,Y28,Y54)</f>
        <v>350</v>
      </c>
      <c r="Z62" s="19">
        <f>SUM(Z8,Z15,Z28,Z54)</f>
        <v>45</v>
      </c>
      <c r="AA62" s="19">
        <f>SUM(AA8,AA15,AA28,AA54)</f>
        <v>255</v>
      </c>
      <c r="AB62" s="19">
        <f>SUM(AB8,AB15,AB28,AB54)</f>
        <v>55</v>
      </c>
      <c r="AC62" s="19">
        <f>SUM(AC8,AC15,AC28,AC54)</f>
        <v>395</v>
      </c>
      <c r="AD62" s="19">
        <f>SUM(AD8,AD15,AD28,AD54)</f>
        <v>60</v>
      </c>
      <c r="AE62" s="19">
        <f>SUM(AE8,AE15,AE28,AE54)</f>
        <v>285</v>
      </c>
      <c r="AF62" s="19">
        <f>SUM(AF8,AF15,AF28,AF54)</f>
        <v>75</v>
      </c>
      <c r="AG62" s="19">
        <f>SUM(AG8,AG15,AG28,AG54)</f>
        <v>330</v>
      </c>
      <c r="AH62" s="19">
        <f>SUM(AH8,AH15,AH28,AH54)</f>
        <v>30</v>
      </c>
      <c r="AI62" s="19">
        <f>SUM(AI8,AI15,AI28,AI54)</f>
        <v>255</v>
      </c>
      <c r="AJ62" s="19">
        <f>SUM(AJ8,AJ15,AJ28,AJ54)</f>
        <v>85</v>
      </c>
      <c r="AK62" s="19">
        <f>SUM(AK8,AK15,AK28,AK54)</f>
        <v>380</v>
      </c>
      <c r="AL62" s="19">
        <f>SUM(AL8,AL15,AL28,AL54)</f>
        <v>30</v>
      </c>
      <c r="AM62" s="19">
        <f>SUM(AM8,AM15,AM28,AM54)</f>
        <v>30</v>
      </c>
      <c r="AN62" s="19">
        <f>SUM(AN8,AN15,AN28,AN54)</f>
        <v>30</v>
      </c>
      <c r="AO62" s="19">
        <f>SUM(AO8,AO15,AO28,AO54)</f>
        <v>30</v>
      </c>
      <c r="AP62" s="19">
        <f>SUM(AP8,AP15,AP28,AP54)</f>
        <v>30</v>
      </c>
      <c r="AQ62" s="19">
        <f>SUM(AQ8,AQ15,AQ28,AQ54)</f>
        <v>30</v>
      </c>
      <c r="AR62" s="45">
        <f>SUM(AR8,AR15,AR28,AR54)</f>
        <v>91</v>
      </c>
      <c r="AS62" s="45">
        <f>SUM(AS8,AS15,AS28,AS54)</f>
        <v>37</v>
      </c>
      <c r="AT62" s="45">
        <f>SUM(AT8,AT15,AT28,AT54)</f>
        <v>119</v>
      </c>
      <c r="AU62" s="45">
        <f>SUM(AU8,AU15,AU28,AU54)</f>
        <v>24</v>
      </c>
      <c r="AV62" s="45">
        <f>SUM(AV8,AV15,AV28,AV54)</f>
        <v>27</v>
      </c>
      <c r="AW62" s="45">
        <f>SUM(AW8,AW15,AW28,AW54)</f>
        <v>101</v>
      </c>
    </row>
    <row r="63" spans="1:49" s="11" customFormat="1" ht="35.25">
      <c r="A63" s="51"/>
      <c r="B63" s="52"/>
      <c r="C63" s="5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>
        <f>SUM(N62:Q62)</f>
        <v>755</v>
      </c>
      <c r="O63" s="45"/>
      <c r="P63" s="45"/>
      <c r="Q63" s="45"/>
      <c r="R63" s="45">
        <f>SUM(R62:U62)</f>
        <v>755</v>
      </c>
      <c r="S63" s="45"/>
      <c r="T63" s="45"/>
      <c r="U63" s="45"/>
      <c r="V63" s="45">
        <f>SUM(V62:Y62)</f>
        <v>750</v>
      </c>
      <c r="W63" s="45"/>
      <c r="X63" s="45"/>
      <c r="Y63" s="45"/>
      <c r="Z63" s="45">
        <f>SUM(Z62:AC62)</f>
        <v>750</v>
      </c>
      <c r="AA63" s="45"/>
      <c r="AB63" s="45"/>
      <c r="AC63" s="45"/>
      <c r="AD63" s="45">
        <f>SUM(AD62:AG62)</f>
        <v>750</v>
      </c>
      <c r="AE63" s="45"/>
      <c r="AF63" s="45"/>
      <c r="AG63" s="45"/>
      <c r="AH63" s="45">
        <f>SUM(AH62:AK62)</f>
        <v>750</v>
      </c>
      <c r="AI63" s="45"/>
      <c r="AJ63" s="45"/>
      <c r="AK63" s="45"/>
      <c r="AL63" s="45">
        <f>SUM(AL62:AQ62)</f>
        <v>180</v>
      </c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s="11" customFormat="1" ht="35.25">
      <c r="A64" s="32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1:49" s="11" customFormat="1" ht="35.25">
      <c r="A65" s="32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</row>
    <row r="66" spans="6:35" ht="35.25">
      <c r="F66" s="38"/>
      <c r="H66" s="39"/>
      <c r="O66" s="41"/>
      <c r="S66" s="41"/>
      <c r="W66" s="41"/>
      <c r="AA66" s="41"/>
      <c r="AE66" s="41"/>
      <c r="AI66" s="41"/>
    </row>
    <row r="67" ht="35.25">
      <c r="G67" s="39"/>
    </row>
  </sheetData>
  <sheetProtection/>
  <mergeCells count="64">
    <mergeCell ref="A1:AK1"/>
    <mergeCell ref="I5:I7"/>
    <mergeCell ref="G5:G7"/>
    <mergeCell ref="AT6:AT7"/>
    <mergeCell ref="AU6:AU7"/>
    <mergeCell ref="AD6:AG6"/>
    <mergeCell ref="N5:U5"/>
    <mergeCell ref="AR6:AR7"/>
    <mergeCell ref="AS6:AS7"/>
    <mergeCell ref="AP6:AP7"/>
    <mergeCell ref="J5:J7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K5:K7"/>
    <mergeCell ref="N4:AK4"/>
    <mergeCell ref="N6:Q6"/>
    <mergeCell ref="R6:U6"/>
    <mergeCell ref="V6:Y6"/>
    <mergeCell ref="AD5:AK5"/>
    <mergeCell ref="AH6:AK6"/>
    <mergeCell ref="V5:AC5"/>
    <mergeCell ref="Z6:AC6"/>
    <mergeCell ref="AL4:AW4"/>
    <mergeCell ref="AL5:AQ5"/>
    <mergeCell ref="AR5:AW5"/>
    <mergeCell ref="AL6:AL7"/>
    <mergeCell ref="AM6:AM7"/>
    <mergeCell ref="AN6:AN7"/>
    <mergeCell ref="AQ6:AQ7"/>
    <mergeCell ref="AW6:AW7"/>
    <mergeCell ref="AO6:AO7"/>
    <mergeCell ref="A62:C63"/>
    <mergeCell ref="D62:D63"/>
    <mergeCell ref="E62:E63"/>
    <mergeCell ref="F62:F63"/>
    <mergeCell ref="AH63:AK63"/>
    <mergeCell ref="G62:G63"/>
    <mergeCell ref="H62:H63"/>
    <mergeCell ref="I62:I63"/>
    <mergeCell ref="J62:J63"/>
    <mergeCell ref="AW62:AW63"/>
    <mergeCell ref="K62:K63"/>
    <mergeCell ref="L62:L63"/>
    <mergeCell ref="M62:M63"/>
    <mergeCell ref="AR62:AR63"/>
    <mergeCell ref="N63:Q63"/>
    <mergeCell ref="R63:U63"/>
    <mergeCell ref="V63:Y63"/>
    <mergeCell ref="Z63:AC63"/>
    <mergeCell ref="AD63:AG63"/>
    <mergeCell ref="AL63:AQ63"/>
    <mergeCell ref="AV6:AV7"/>
    <mergeCell ref="AV62:AV63"/>
    <mergeCell ref="AS62:AS63"/>
    <mergeCell ref="AT62:AT63"/>
    <mergeCell ref="AU62:AU63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8"/>
  <sheetViews>
    <sheetView view="pageBreakPreview" zoomScale="33" zoomScaleNormal="33" zoomScaleSheetLayoutView="33" zoomScalePageLayoutView="0" workbookViewId="0" topLeftCell="A1">
      <pane ySplit="7" topLeftCell="BM54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5.1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5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9.75390625" style="42" customWidth="1"/>
    <col min="46" max="46" width="13.00390625" style="42" customWidth="1"/>
    <col min="47" max="48" width="9.75390625" style="42" customWidth="1"/>
    <col min="49" max="49" width="14.00390625" style="43" customWidth="1"/>
    <col min="50" max="16384" width="8.875" style="43" customWidth="1"/>
  </cols>
  <sheetData>
    <row r="1" spans="1:48" s="6" customFormat="1" ht="51.75" customHeight="1">
      <c r="A1" s="60" t="s">
        <v>136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V1" s="5"/>
    </row>
    <row r="2" spans="1:48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V2" s="5"/>
    </row>
    <row r="3" spans="1:48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V3" s="5"/>
    </row>
    <row r="4" spans="1:49" s="11" customFormat="1" ht="53.25" customHeight="1">
      <c r="A4" s="54" t="s">
        <v>6</v>
      </c>
      <c r="B4" s="58" t="s">
        <v>7</v>
      </c>
      <c r="C4" s="57" t="s">
        <v>60</v>
      </c>
      <c r="D4" s="54" t="s">
        <v>61</v>
      </c>
      <c r="E4" s="54"/>
      <c r="F4" s="54"/>
      <c r="G4" s="54"/>
      <c r="H4" s="54"/>
      <c r="I4" s="54"/>
      <c r="J4" s="54"/>
      <c r="K4" s="54"/>
      <c r="L4" s="54"/>
      <c r="M4" s="54"/>
      <c r="N4" s="54" t="s">
        <v>62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 t="s">
        <v>63</v>
      </c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</row>
    <row r="5" spans="1:49" s="11" customFormat="1" ht="53.25" customHeight="1">
      <c r="A5" s="54"/>
      <c r="B5" s="58"/>
      <c r="C5" s="57"/>
      <c r="D5" s="57" t="s">
        <v>64</v>
      </c>
      <c r="E5" s="57" t="s">
        <v>65</v>
      </c>
      <c r="F5" s="55" t="s">
        <v>66</v>
      </c>
      <c r="G5" s="57" t="s">
        <v>67</v>
      </c>
      <c r="H5" s="56" t="s">
        <v>68</v>
      </c>
      <c r="I5" s="56" t="s">
        <v>69</v>
      </c>
      <c r="J5" s="56" t="s">
        <v>70</v>
      </c>
      <c r="K5" s="56" t="s">
        <v>71</v>
      </c>
      <c r="L5" s="57" t="s">
        <v>72</v>
      </c>
      <c r="M5" s="57" t="s">
        <v>73</v>
      </c>
      <c r="N5" s="54" t="s">
        <v>74</v>
      </c>
      <c r="O5" s="54"/>
      <c r="P5" s="54"/>
      <c r="Q5" s="54"/>
      <c r="R5" s="54"/>
      <c r="S5" s="54"/>
      <c r="T5" s="54"/>
      <c r="U5" s="54"/>
      <c r="V5" s="54" t="s">
        <v>75</v>
      </c>
      <c r="W5" s="54"/>
      <c r="X5" s="54"/>
      <c r="Y5" s="54"/>
      <c r="Z5" s="54"/>
      <c r="AA5" s="54"/>
      <c r="AB5" s="54"/>
      <c r="AC5" s="54"/>
      <c r="AD5" s="54" t="s">
        <v>76</v>
      </c>
      <c r="AE5" s="54"/>
      <c r="AF5" s="54"/>
      <c r="AG5" s="54"/>
      <c r="AH5" s="54"/>
      <c r="AI5" s="54"/>
      <c r="AJ5" s="54"/>
      <c r="AK5" s="54"/>
      <c r="AL5" s="54" t="s">
        <v>77</v>
      </c>
      <c r="AM5" s="54"/>
      <c r="AN5" s="54"/>
      <c r="AO5" s="54"/>
      <c r="AP5" s="54"/>
      <c r="AQ5" s="54"/>
      <c r="AR5" s="54" t="s">
        <v>78</v>
      </c>
      <c r="AS5" s="54"/>
      <c r="AT5" s="54"/>
      <c r="AU5" s="54"/>
      <c r="AV5" s="54"/>
      <c r="AW5" s="54"/>
    </row>
    <row r="6" spans="1:49" s="11" customFormat="1" ht="52.5" customHeight="1">
      <c r="A6" s="54"/>
      <c r="B6" s="59"/>
      <c r="C6" s="57"/>
      <c r="D6" s="57"/>
      <c r="E6" s="57"/>
      <c r="F6" s="55"/>
      <c r="G6" s="57"/>
      <c r="H6" s="56"/>
      <c r="I6" s="56"/>
      <c r="J6" s="56"/>
      <c r="K6" s="56"/>
      <c r="L6" s="57"/>
      <c r="M6" s="57"/>
      <c r="N6" s="54" t="s">
        <v>79</v>
      </c>
      <c r="O6" s="54"/>
      <c r="P6" s="54"/>
      <c r="Q6" s="54"/>
      <c r="R6" s="54" t="s">
        <v>80</v>
      </c>
      <c r="S6" s="54"/>
      <c r="T6" s="54"/>
      <c r="U6" s="54"/>
      <c r="V6" s="54" t="s">
        <v>81</v>
      </c>
      <c r="W6" s="54"/>
      <c r="X6" s="54"/>
      <c r="Y6" s="54"/>
      <c r="Z6" s="54" t="s">
        <v>82</v>
      </c>
      <c r="AA6" s="54"/>
      <c r="AB6" s="54"/>
      <c r="AC6" s="54"/>
      <c r="AD6" s="54" t="s">
        <v>83</v>
      </c>
      <c r="AE6" s="54"/>
      <c r="AF6" s="54"/>
      <c r="AG6" s="54"/>
      <c r="AH6" s="54" t="s">
        <v>84</v>
      </c>
      <c r="AI6" s="54"/>
      <c r="AJ6" s="54"/>
      <c r="AK6" s="54"/>
      <c r="AL6" s="54" t="s">
        <v>85</v>
      </c>
      <c r="AM6" s="54" t="s">
        <v>86</v>
      </c>
      <c r="AN6" s="54" t="s">
        <v>87</v>
      </c>
      <c r="AO6" s="54" t="s">
        <v>88</v>
      </c>
      <c r="AP6" s="54" t="s">
        <v>89</v>
      </c>
      <c r="AQ6" s="54" t="s">
        <v>90</v>
      </c>
      <c r="AR6" s="55" t="s">
        <v>91</v>
      </c>
      <c r="AS6" s="55" t="s">
        <v>92</v>
      </c>
      <c r="AT6" s="55" t="s">
        <v>93</v>
      </c>
      <c r="AU6" s="55" t="s">
        <v>94</v>
      </c>
      <c r="AV6" s="46" t="s">
        <v>134</v>
      </c>
      <c r="AW6" s="55" t="s">
        <v>95</v>
      </c>
    </row>
    <row r="7" spans="1:49" s="11" customFormat="1" ht="195.75" customHeight="1">
      <c r="A7" s="54"/>
      <c r="B7" s="59"/>
      <c r="C7" s="57"/>
      <c r="D7" s="57"/>
      <c r="E7" s="57"/>
      <c r="F7" s="55"/>
      <c r="G7" s="57"/>
      <c r="H7" s="56"/>
      <c r="I7" s="56"/>
      <c r="J7" s="56"/>
      <c r="K7" s="56"/>
      <c r="L7" s="57"/>
      <c r="M7" s="57"/>
      <c r="N7" s="9" t="s">
        <v>96</v>
      </c>
      <c r="O7" s="10" t="s">
        <v>97</v>
      </c>
      <c r="P7" s="10" t="s">
        <v>98</v>
      </c>
      <c r="Q7" s="10" t="s">
        <v>99</v>
      </c>
      <c r="R7" s="9" t="s">
        <v>96</v>
      </c>
      <c r="S7" s="10" t="s">
        <v>97</v>
      </c>
      <c r="T7" s="10" t="s">
        <v>98</v>
      </c>
      <c r="U7" s="10" t="s">
        <v>99</v>
      </c>
      <c r="V7" s="9" t="s">
        <v>96</v>
      </c>
      <c r="W7" s="10" t="s">
        <v>97</v>
      </c>
      <c r="X7" s="10" t="s">
        <v>98</v>
      </c>
      <c r="Y7" s="10" t="s">
        <v>99</v>
      </c>
      <c r="Z7" s="9" t="s">
        <v>96</v>
      </c>
      <c r="AA7" s="10" t="s">
        <v>97</v>
      </c>
      <c r="AB7" s="10" t="s">
        <v>98</v>
      </c>
      <c r="AC7" s="10" t="s">
        <v>99</v>
      </c>
      <c r="AD7" s="9" t="s">
        <v>96</v>
      </c>
      <c r="AE7" s="10" t="s">
        <v>97</v>
      </c>
      <c r="AF7" s="10" t="s">
        <v>98</v>
      </c>
      <c r="AG7" s="10" t="s">
        <v>99</v>
      </c>
      <c r="AH7" s="9" t="s">
        <v>96</v>
      </c>
      <c r="AI7" s="10" t="s">
        <v>97</v>
      </c>
      <c r="AJ7" s="10" t="s">
        <v>98</v>
      </c>
      <c r="AK7" s="10" t="s">
        <v>99</v>
      </c>
      <c r="AL7" s="54"/>
      <c r="AM7" s="54"/>
      <c r="AN7" s="54"/>
      <c r="AO7" s="54"/>
      <c r="AP7" s="54"/>
      <c r="AQ7" s="54"/>
      <c r="AR7" s="55"/>
      <c r="AS7" s="55"/>
      <c r="AT7" s="55"/>
      <c r="AU7" s="55"/>
      <c r="AV7" s="47"/>
      <c r="AW7" s="55"/>
    </row>
    <row r="8" spans="1:49" s="15" customFormat="1" ht="45.75">
      <c r="A8" s="9" t="s">
        <v>100</v>
      </c>
      <c r="B8" s="12" t="s">
        <v>19</v>
      </c>
      <c r="C8" s="9"/>
      <c r="D8" s="13">
        <f>SUM(D9:D14)</f>
        <v>610</v>
      </c>
      <c r="E8" s="13">
        <f aca="true" t="shared" si="0" ref="E8:AW8">SUM(E9:E14)</f>
        <v>240</v>
      </c>
      <c r="F8" s="14">
        <f t="shared" si="0"/>
        <v>10</v>
      </c>
      <c r="G8" s="14">
        <f t="shared" si="0"/>
        <v>160</v>
      </c>
      <c r="H8" s="14">
        <f t="shared" si="0"/>
        <v>10</v>
      </c>
      <c r="I8" s="14">
        <f t="shared" si="0"/>
        <v>150</v>
      </c>
      <c r="J8" s="14">
        <f t="shared" si="0"/>
        <v>0</v>
      </c>
      <c r="K8" s="14">
        <f t="shared" si="0"/>
        <v>0</v>
      </c>
      <c r="L8" s="14">
        <f t="shared" si="0"/>
        <v>70</v>
      </c>
      <c r="M8" s="13">
        <f t="shared" si="0"/>
        <v>370</v>
      </c>
      <c r="N8" s="14">
        <f t="shared" si="0"/>
        <v>0</v>
      </c>
      <c r="O8" s="14">
        <f t="shared" si="0"/>
        <v>40</v>
      </c>
      <c r="P8" s="14">
        <f t="shared" si="0"/>
        <v>10</v>
      </c>
      <c r="Q8" s="14">
        <f t="shared" si="0"/>
        <v>135</v>
      </c>
      <c r="R8" s="14">
        <f t="shared" si="0"/>
        <v>0</v>
      </c>
      <c r="S8" s="14">
        <f t="shared" si="0"/>
        <v>30</v>
      </c>
      <c r="T8" s="14">
        <f t="shared" si="0"/>
        <v>10</v>
      </c>
      <c r="U8" s="14">
        <f t="shared" si="0"/>
        <v>60</v>
      </c>
      <c r="V8" s="14">
        <f t="shared" si="0"/>
        <v>0</v>
      </c>
      <c r="W8" s="14">
        <f t="shared" si="0"/>
        <v>45</v>
      </c>
      <c r="X8" s="14">
        <f t="shared" si="0"/>
        <v>30</v>
      </c>
      <c r="Y8" s="14">
        <f t="shared" si="0"/>
        <v>50</v>
      </c>
      <c r="Z8" s="14">
        <f t="shared" si="0"/>
        <v>0</v>
      </c>
      <c r="AA8" s="14">
        <f t="shared" si="0"/>
        <v>15</v>
      </c>
      <c r="AB8" s="14">
        <f t="shared" si="0"/>
        <v>10</v>
      </c>
      <c r="AC8" s="14">
        <f t="shared" si="0"/>
        <v>25</v>
      </c>
      <c r="AD8" s="14">
        <f t="shared" si="0"/>
        <v>10</v>
      </c>
      <c r="AE8" s="14">
        <f t="shared" si="0"/>
        <v>30</v>
      </c>
      <c r="AF8" s="14">
        <f t="shared" si="0"/>
        <v>10</v>
      </c>
      <c r="AG8" s="14">
        <f t="shared" si="0"/>
        <v>100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7</v>
      </c>
      <c r="AM8" s="14">
        <f t="shared" si="0"/>
        <v>4</v>
      </c>
      <c r="AN8" s="14">
        <f t="shared" si="0"/>
        <v>5</v>
      </c>
      <c r="AO8" s="14">
        <f t="shared" si="0"/>
        <v>2</v>
      </c>
      <c r="AP8" s="14">
        <f t="shared" si="0"/>
        <v>6</v>
      </c>
      <c r="AQ8" s="14">
        <f t="shared" si="0"/>
        <v>0</v>
      </c>
      <c r="AR8" s="14">
        <f t="shared" si="0"/>
        <v>13</v>
      </c>
      <c r="AS8" s="14">
        <f t="shared" si="0"/>
        <v>0</v>
      </c>
      <c r="AT8" s="14">
        <f t="shared" si="0"/>
        <v>23</v>
      </c>
      <c r="AU8" s="14">
        <f t="shared" si="0"/>
        <v>24</v>
      </c>
      <c r="AV8" s="14">
        <f t="shared" si="0"/>
        <v>0</v>
      </c>
      <c r="AW8" s="14">
        <f t="shared" si="0"/>
        <v>17</v>
      </c>
    </row>
    <row r="9" spans="1:49" s="11" customFormat="1" ht="35.25">
      <c r="A9" s="16" t="s">
        <v>5</v>
      </c>
      <c r="B9" s="17" t="s">
        <v>26</v>
      </c>
      <c r="C9" s="18" t="s">
        <v>101</v>
      </c>
      <c r="D9" s="19">
        <f aca="true" t="shared" si="1" ref="D9:D14">SUM(E9,M9)</f>
        <v>400</v>
      </c>
      <c r="E9" s="19">
        <f aca="true" t="shared" si="2" ref="E9:E14">SUM(F9:G9,L9)</f>
        <v>155</v>
      </c>
      <c r="F9" s="20">
        <f aca="true" t="shared" si="3" ref="F9:G14">SUM(N9,R9,V9,Z9,AD9,AH9)</f>
        <v>0</v>
      </c>
      <c r="G9" s="20">
        <f t="shared" si="3"/>
        <v>105</v>
      </c>
      <c r="H9" s="21"/>
      <c r="I9" s="21">
        <v>105</v>
      </c>
      <c r="J9" s="21"/>
      <c r="K9" s="21"/>
      <c r="L9" s="20">
        <f aca="true" t="shared" si="4" ref="L9:M14">SUM(P9,T9,X9,AB9,AF9,AJ9)</f>
        <v>50</v>
      </c>
      <c r="M9" s="19">
        <f t="shared" si="4"/>
        <v>245</v>
      </c>
      <c r="N9" s="22"/>
      <c r="O9" s="22">
        <v>15</v>
      </c>
      <c r="P9" s="22">
        <v>10</v>
      </c>
      <c r="Q9" s="22">
        <v>75</v>
      </c>
      <c r="R9" s="22"/>
      <c r="S9" s="22">
        <v>30</v>
      </c>
      <c r="T9" s="22">
        <v>10</v>
      </c>
      <c r="U9" s="22">
        <v>60</v>
      </c>
      <c r="V9" s="22"/>
      <c r="W9" s="22">
        <v>30</v>
      </c>
      <c r="X9" s="22">
        <v>10</v>
      </c>
      <c r="Y9" s="22">
        <v>35</v>
      </c>
      <c r="Z9" s="22"/>
      <c r="AA9" s="22">
        <v>15</v>
      </c>
      <c r="AB9" s="22">
        <v>10</v>
      </c>
      <c r="AC9" s="22">
        <v>25</v>
      </c>
      <c r="AD9" s="22"/>
      <c r="AE9" s="22">
        <v>15</v>
      </c>
      <c r="AF9" s="22">
        <v>10</v>
      </c>
      <c r="AG9" s="22">
        <v>50</v>
      </c>
      <c r="AH9" s="22"/>
      <c r="AI9" s="22"/>
      <c r="AJ9" s="22"/>
      <c r="AK9" s="22"/>
      <c r="AL9" s="22">
        <v>4</v>
      </c>
      <c r="AM9" s="22">
        <v>4</v>
      </c>
      <c r="AN9" s="22">
        <v>3</v>
      </c>
      <c r="AO9" s="22">
        <v>2</v>
      </c>
      <c r="AP9" s="22">
        <v>3</v>
      </c>
      <c r="AQ9" s="22"/>
      <c r="AR9" s="22">
        <v>8</v>
      </c>
      <c r="AS9" s="22"/>
      <c r="AT9" s="22">
        <v>16</v>
      </c>
      <c r="AU9" s="22">
        <v>16</v>
      </c>
      <c r="AV9" s="22"/>
      <c r="AW9" s="22">
        <v>16</v>
      </c>
    </row>
    <row r="10" spans="1:49" s="11" customFormat="1" ht="35.25">
      <c r="A10" s="16" t="s">
        <v>4</v>
      </c>
      <c r="B10" s="17" t="s">
        <v>27</v>
      </c>
      <c r="C10" s="18" t="s">
        <v>105</v>
      </c>
      <c r="D10" s="19">
        <f t="shared" si="1"/>
        <v>35</v>
      </c>
      <c r="E10" s="19">
        <f t="shared" si="2"/>
        <v>15</v>
      </c>
      <c r="F10" s="20">
        <f t="shared" si="3"/>
        <v>0</v>
      </c>
      <c r="G10" s="20">
        <f t="shared" si="3"/>
        <v>15</v>
      </c>
      <c r="H10" s="21"/>
      <c r="I10" s="21">
        <v>15</v>
      </c>
      <c r="J10" s="21"/>
      <c r="K10" s="21"/>
      <c r="L10" s="20">
        <f t="shared" si="4"/>
        <v>0</v>
      </c>
      <c r="M10" s="19">
        <f t="shared" si="4"/>
        <v>20</v>
      </c>
      <c r="N10" s="22"/>
      <c r="O10" s="22">
        <v>15</v>
      </c>
      <c r="P10" s="22"/>
      <c r="Q10" s="22">
        <v>20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/>
      <c r="AN10" s="22"/>
      <c r="AO10" s="22"/>
      <c r="AP10" s="22"/>
      <c r="AQ10" s="22"/>
      <c r="AR10" s="22">
        <v>1</v>
      </c>
      <c r="AS10" s="22"/>
      <c r="AT10" s="22">
        <v>1</v>
      </c>
      <c r="AU10" s="22">
        <v>1</v>
      </c>
      <c r="AV10" s="22"/>
      <c r="AW10" s="22">
        <v>1</v>
      </c>
    </row>
    <row r="11" spans="1:49" s="11" customFormat="1" ht="35.25">
      <c r="A11" s="16" t="s">
        <v>3</v>
      </c>
      <c r="B11" s="17" t="s">
        <v>28</v>
      </c>
      <c r="C11" s="18" t="s">
        <v>103</v>
      </c>
      <c r="D11" s="19">
        <f t="shared" si="1"/>
        <v>50</v>
      </c>
      <c r="E11" s="19">
        <f t="shared" si="2"/>
        <v>35</v>
      </c>
      <c r="F11" s="20">
        <f t="shared" si="3"/>
        <v>0</v>
      </c>
      <c r="G11" s="20">
        <f t="shared" si="3"/>
        <v>15</v>
      </c>
      <c r="H11" s="21"/>
      <c r="I11" s="21">
        <v>15</v>
      </c>
      <c r="J11" s="21"/>
      <c r="K11" s="21"/>
      <c r="L11" s="20">
        <f t="shared" si="4"/>
        <v>20</v>
      </c>
      <c r="M11" s="19">
        <f t="shared" si="4"/>
        <v>15</v>
      </c>
      <c r="N11" s="22"/>
      <c r="O11" s="22"/>
      <c r="P11" s="22"/>
      <c r="Q11" s="22"/>
      <c r="R11" s="22"/>
      <c r="S11" s="22"/>
      <c r="T11" s="22"/>
      <c r="U11" s="22"/>
      <c r="V11" s="22"/>
      <c r="W11" s="22">
        <v>15</v>
      </c>
      <c r="X11" s="22">
        <v>20</v>
      </c>
      <c r="Y11" s="22">
        <v>15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>
        <v>2</v>
      </c>
      <c r="AO11" s="22"/>
      <c r="AP11" s="22"/>
      <c r="AQ11" s="22"/>
      <c r="AR11" s="22">
        <v>1</v>
      </c>
      <c r="AS11" s="22"/>
      <c r="AT11" s="22">
        <v>2</v>
      </c>
      <c r="AU11" s="22">
        <v>2</v>
      </c>
      <c r="AV11" s="22"/>
      <c r="AW11" s="22"/>
    </row>
    <row r="12" spans="1:49" s="11" customFormat="1" ht="35.25">
      <c r="A12" s="16" t="s">
        <v>2</v>
      </c>
      <c r="B12" s="17" t="s">
        <v>29</v>
      </c>
      <c r="C12" s="18" t="s">
        <v>104</v>
      </c>
      <c r="D12" s="19">
        <f t="shared" si="1"/>
        <v>50</v>
      </c>
      <c r="E12" s="19">
        <f t="shared" si="2"/>
        <v>15</v>
      </c>
      <c r="F12" s="20">
        <f t="shared" si="3"/>
        <v>0</v>
      </c>
      <c r="G12" s="20">
        <f t="shared" si="3"/>
        <v>15</v>
      </c>
      <c r="H12" s="21"/>
      <c r="I12" s="21">
        <v>15</v>
      </c>
      <c r="J12" s="21"/>
      <c r="K12" s="21"/>
      <c r="L12" s="20">
        <f t="shared" si="4"/>
        <v>0</v>
      </c>
      <c r="M12" s="19">
        <f t="shared" si="4"/>
        <v>35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v>15</v>
      </c>
      <c r="AF12" s="22"/>
      <c r="AG12" s="22">
        <v>35</v>
      </c>
      <c r="AH12" s="22"/>
      <c r="AI12" s="22"/>
      <c r="AJ12" s="22"/>
      <c r="AK12" s="22"/>
      <c r="AL12" s="22"/>
      <c r="AM12" s="22"/>
      <c r="AN12" s="22"/>
      <c r="AO12" s="22"/>
      <c r="AP12" s="22">
        <v>2</v>
      </c>
      <c r="AQ12" s="22"/>
      <c r="AR12" s="22">
        <v>1</v>
      </c>
      <c r="AS12" s="22"/>
      <c r="AT12" s="22">
        <v>2</v>
      </c>
      <c r="AU12" s="22">
        <v>2</v>
      </c>
      <c r="AV12" s="22"/>
      <c r="AW12" s="22"/>
    </row>
    <row r="13" spans="1:49" s="11" customFormat="1" ht="35.25">
      <c r="A13" s="16" t="s">
        <v>1</v>
      </c>
      <c r="B13" s="17" t="s">
        <v>30</v>
      </c>
      <c r="C13" s="18" t="s">
        <v>105</v>
      </c>
      <c r="D13" s="19">
        <f t="shared" si="1"/>
        <v>50</v>
      </c>
      <c r="E13" s="19">
        <f t="shared" si="2"/>
        <v>10</v>
      </c>
      <c r="F13" s="20">
        <f t="shared" si="3"/>
        <v>0</v>
      </c>
      <c r="G13" s="20">
        <f t="shared" si="3"/>
        <v>10</v>
      </c>
      <c r="H13" s="21">
        <v>10</v>
      </c>
      <c r="I13" s="21"/>
      <c r="J13" s="21"/>
      <c r="K13" s="21"/>
      <c r="L13" s="20">
        <f t="shared" si="4"/>
        <v>0</v>
      </c>
      <c r="M13" s="19">
        <f t="shared" si="4"/>
        <v>40</v>
      </c>
      <c r="N13" s="22"/>
      <c r="O13" s="22">
        <v>10</v>
      </c>
      <c r="P13" s="22"/>
      <c r="Q13" s="22">
        <v>40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</v>
      </c>
      <c r="AM13" s="22"/>
      <c r="AN13" s="22"/>
      <c r="AO13" s="22"/>
      <c r="AP13" s="22"/>
      <c r="AQ13" s="22"/>
      <c r="AR13" s="22">
        <v>1</v>
      </c>
      <c r="AS13" s="22"/>
      <c r="AT13" s="22">
        <v>2</v>
      </c>
      <c r="AU13" s="22">
        <v>2</v>
      </c>
      <c r="AV13" s="22"/>
      <c r="AW13" s="22"/>
    </row>
    <row r="14" spans="1:49" s="11" customFormat="1" ht="35.25">
      <c r="A14" s="16" t="s">
        <v>0</v>
      </c>
      <c r="B14" s="17" t="s">
        <v>31</v>
      </c>
      <c r="C14" s="18" t="s">
        <v>104</v>
      </c>
      <c r="D14" s="19">
        <f t="shared" si="1"/>
        <v>25</v>
      </c>
      <c r="E14" s="19">
        <f t="shared" si="2"/>
        <v>10</v>
      </c>
      <c r="F14" s="20">
        <f t="shared" si="3"/>
        <v>10</v>
      </c>
      <c r="G14" s="20">
        <f t="shared" si="3"/>
        <v>0</v>
      </c>
      <c r="H14" s="21"/>
      <c r="I14" s="21"/>
      <c r="J14" s="21"/>
      <c r="K14" s="21"/>
      <c r="L14" s="20">
        <f t="shared" si="4"/>
        <v>0</v>
      </c>
      <c r="M14" s="19">
        <f t="shared" si="4"/>
        <v>15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>
        <v>10</v>
      </c>
      <c r="AE14" s="22"/>
      <c r="AF14" s="22"/>
      <c r="AG14" s="22">
        <v>15</v>
      </c>
      <c r="AH14" s="22"/>
      <c r="AI14" s="22"/>
      <c r="AJ14" s="22"/>
      <c r="AK14" s="22"/>
      <c r="AL14" s="22"/>
      <c r="AM14" s="22"/>
      <c r="AN14" s="22"/>
      <c r="AO14" s="22"/>
      <c r="AP14" s="22">
        <v>1</v>
      </c>
      <c r="AQ14" s="22"/>
      <c r="AR14" s="22">
        <v>1</v>
      </c>
      <c r="AS14" s="22"/>
      <c r="AT14" s="22"/>
      <c r="AU14" s="22">
        <v>1</v>
      </c>
      <c r="AV14" s="22"/>
      <c r="AW14" s="22"/>
    </row>
    <row r="15" spans="1:49" s="15" customFormat="1" ht="45.75">
      <c r="A15" s="9" t="s">
        <v>8</v>
      </c>
      <c r="B15" s="23" t="s">
        <v>20</v>
      </c>
      <c r="C15" s="9"/>
      <c r="D15" s="13">
        <f aca="true" t="shared" si="5" ref="D15:AW15">SUM(D16:D27)</f>
        <v>925</v>
      </c>
      <c r="E15" s="13">
        <f t="shared" si="5"/>
        <v>450</v>
      </c>
      <c r="F15" s="14">
        <f t="shared" si="5"/>
        <v>195</v>
      </c>
      <c r="G15" s="14">
        <f t="shared" si="5"/>
        <v>135</v>
      </c>
      <c r="H15" s="14">
        <f t="shared" si="5"/>
        <v>105</v>
      </c>
      <c r="I15" s="14">
        <f t="shared" si="5"/>
        <v>30</v>
      </c>
      <c r="J15" s="14">
        <f t="shared" si="5"/>
        <v>0</v>
      </c>
      <c r="K15" s="14">
        <f t="shared" si="5"/>
        <v>0</v>
      </c>
      <c r="L15" s="14">
        <f t="shared" si="5"/>
        <v>120</v>
      </c>
      <c r="M15" s="13">
        <f t="shared" si="5"/>
        <v>475</v>
      </c>
      <c r="N15" s="14">
        <f t="shared" si="5"/>
        <v>135</v>
      </c>
      <c r="O15" s="14">
        <f t="shared" si="5"/>
        <v>45</v>
      </c>
      <c r="P15" s="14">
        <f t="shared" si="5"/>
        <v>65</v>
      </c>
      <c r="Q15" s="14">
        <f t="shared" si="5"/>
        <v>330</v>
      </c>
      <c r="R15" s="14">
        <f t="shared" si="5"/>
        <v>30</v>
      </c>
      <c r="S15" s="14">
        <f t="shared" si="5"/>
        <v>30</v>
      </c>
      <c r="T15" s="14">
        <f t="shared" si="5"/>
        <v>20</v>
      </c>
      <c r="U15" s="14">
        <f t="shared" si="5"/>
        <v>45</v>
      </c>
      <c r="V15" s="14">
        <f t="shared" si="5"/>
        <v>15</v>
      </c>
      <c r="W15" s="14">
        <f t="shared" si="5"/>
        <v>15</v>
      </c>
      <c r="X15" s="14">
        <f t="shared" si="5"/>
        <v>15</v>
      </c>
      <c r="Y15" s="14">
        <f t="shared" si="5"/>
        <v>55</v>
      </c>
      <c r="Z15" s="14">
        <f t="shared" si="5"/>
        <v>15</v>
      </c>
      <c r="AA15" s="14">
        <f t="shared" si="5"/>
        <v>45</v>
      </c>
      <c r="AB15" s="14">
        <f t="shared" si="5"/>
        <v>20</v>
      </c>
      <c r="AC15" s="14">
        <f t="shared" si="5"/>
        <v>45</v>
      </c>
      <c r="AD15" s="14">
        <f t="shared" si="5"/>
        <v>0</v>
      </c>
      <c r="AE15" s="14">
        <f t="shared" si="5"/>
        <v>0</v>
      </c>
      <c r="AF15" s="14">
        <f t="shared" si="5"/>
        <v>0</v>
      </c>
      <c r="AG15" s="14">
        <f t="shared" si="5"/>
        <v>0</v>
      </c>
      <c r="AH15" s="14">
        <f t="shared" si="5"/>
        <v>0</v>
      </c>
      <c r="AI15" s="14">
        <f t="shared" si="5"/>
        <v>0</v>
      </c>
      <c r="AJ15" s="14">
        <f t="shared" si="5"/>
        <v>0</v>
      </c>
      <c r="AK15" s="14">
        <f t="shared" si="5"/>
        <v>0</v>
      </c>
      <c r="AL15" s="14">
        <f t="shared" si="5"/>
        <v>23</v>
      </c>
      <c r="AM15" s="14">
        <f t="shared" si="5"/>
        <v>5</v>
      </c>
      <c r="AN15" s="14">
        <f t="shared" si="5"/>
        <v>4</v>
      </c>
      <c r="AO15" s="14">
        <f t="shared" si="5"/>
        <v>5</v>
      </c>
      <c r="AP15" s="14">
        <f t="shared" si="5"/>
        <v>0</v>
      </c>
      <c r="AQ15" s="14">
        <f t="shared" si="5"/>
        <v>0</v>
      </c>
      <c r="AR15" s="14">
        <f t="shared" si="5"/>
        <v>19</v>
      </c>
      <c r="AS15" s="14">
        <f>SUM(AS16:AS27)</f>
        <v>37</v>
      </c>
      <c r="AT15" s="14">
        <f t="shared" si="5"/>
        <v>9</v>
      </c>
      <c r="AU15" s="14">
        <f t="shared" si="5"/>
        <v>0</v>
      </c>
      <c r="AV15" s="14">
        <f t="shared" si="5"/>
        <v>27</v>
      </c>
      <c r="AW15" s="14">
        <f t="shared" si="5"/>
        <v>0</v>
      </c>
    </row>
    <row r="16" spans="1:49" s="11" customFormat="1" ht="35.25">
      <c r="A16" s="24" t="s">
        <v>5</v>
      </c>
      <c r="B16" s="17" t="s">
        <v>32</v>
      </c>
      <c r="C16" s="25" t="s">
        <v>106</v>
      </c>
      <c r="D16" s="19">
        <f aca="true" t="shared" si="6" ref="D16:D27">SUM(E16,M16)</f>
        <v>100</v>
      </c>
      <c r="E16" s="19">
        <f aca="true" t="shared" si="7" ref="E16:E27">SUM(F16:G16,L16)</f>
        <v>45</v>
      </c>
      <c r="F16" s="20">
        <f aca="true" t="shared" si="8" ref="F16:G27">SUM(N16,R16,V16,Z16,AD16,AH16)</f>
        <v>15</v>
      </c>
      <c r="G16" s="20">
        <f t="shared" si="8"/>
        <v>15</v>
      </c>
      <c r="H16" s="21">
        <v>15</v>
      </c>
      <c r="I16" s="21"/>
      <c r="J16" s="21"/>
      <c r="K16" s="21"/>
      <c r="L16" s="20">
        <f aca="true" t="shared" si="9" ref="L16:M27">SUM(P16,T16,X16,AB16,AF16,AJ16)</f>
        <v>15</v>
      </c>
      <c r="M16" s="19">
        <f t="shared" si="9"/>
        <v>55</v>
      </c>
      <c r="N16" s="22">
        <v>15</v>
      </c>
      <c r="O16" s="22">
        <v>15</v>
      </c>
      <c r="P16" s="22">
        <v>15</v>
      </c>
      <c r="Q16" s="22">
        <v>55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4</v>
      </c>
      <c r="AM16" s="22"/>
      <c r="AN16" s="22"/>
      <c r="AO16" s="22"/>
      <c r="AP16" s="22"/>
      <c r="AQ16" s="22"/>
      <c r="AR16" s="22">
        <v>2</v>
      </c>
      <c r="AS16" s="22">
        <v>4</v>
      </c>
      <c r="AT16" s="22">
        <v>1</v>
      </c>
      <c r="AU16" s="22"/>
      <c r="AV16" s="22">
        <v>4</v>
      </c>
      <c r="AW16" s="22"/>
    </row>
    <row r="17" spans="1:49" s="11" customFormat="1" ht="49.5">
      <c r="A17" s="24" t="s">
        <v>4</v>
      </c>
      <c r="B17" s="17" t="s">
        <v>33</v>
      </c>
      <c r="C17" s="25" t="s">
        <v>107</v>
      </c>
      <c r="D17" s="19">
        <f t="shared" si="6"/>
        <v>75</v>
      </c>
      <c r="E17" s="19">
        <f t="shared" si="7"/>
        <v>45</v>
      </c>
      <c r="F17" s="20">
        <f t="shared" si="8"/>
        <v>15</v>
      </c>
      <c r="G17" s="20">
        <f t="shared" si="8"/>
        <v>15</v>
      </c>
      <c r="H17" s="21">
        <v>15</v>
      </c>
      <c r="I17" s="21"/>
      <c r="J17" s="21"/>
      <c r="K17" s="21"/>
      <c r="L17" s="20">
        <f t="shared" si="9"/>
        <v>15</v>
      </c>
      <c r="M17" s="19">
        <f t="shared" si="9"/>
        <v>30</v>
      </c>
      <c r="N17" s="22"/>
      <c r="O17" s="22"/>
      <c r="P17" s="22"/>
      <c r="Q17" s="22"/>
      <c r="R17" s="22">
        <v>15</v>
      </c>
      <c r="S17" s="22">
        <v>15</v>
      </c>
      <c r="T17" s="22">
        <v>15</v>
      </c>
      <c r="U17" s="22">
        <v>30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3</v>
      </c>
      <c r="AN17" s="22"/>
      <c r="AO17" s="22"/>
      <c r="AP17" s="22"/>
      <c r="AQ17" s="22"/>
      <c r="AR17" s="22">
        <v>2</v>
      </c>
      <c r="AS17" s="22">
        <v>3</v>
      </c>
      <c r="AT17" s="22">
        <v>1</v>
      </c>
      <c r="AU17" s="22"/>
      <c r="AV17" s="22"/>
      <c r="AW17" s="22"/>
    </row>
    <row r="18" spans="1:49" s="11" customFormat="1" ht="35.25">
      <c r="A18" s="24" t="s">
        <v>3</v>
      </c>
      <c r="B18" s="17" t="s">
        <v>34</v>
      </c>
      <c r="C18" s="25" t="s">
        <v>107</v>
      </c>
      <c r="D18" s="19">
        <f t="shared" si="6"/>
        <v>50</v>
      </c>
      <c r="E18" s="19">
        <f t="shared" si="7"/>
        <v>35</v>
      </c>
      <c r="F18" s="20">
        <f t="shared" si="8"/>
        <v>15</v>
      </c>
      <c r="G18" s="20">
        <f t="shared" si="8"/>
        <v>15</v>
      </c>
      <c r="H18" s="21">
        <v>15</v>
      </c>
      <c r="I18" s="21"/>
      <c r="J18" s="21"/>
      <c r="K18" s="21"/>
      <c r="L18" s="20">
        <f t="shared" si="9"/>
        <v>5</v>
      </c>
      <c r="M18" s="19">
        <f t="shared" si="9"/>
        <v>15</v>
      </c>
      <c r="N18" s="22"/>
      <c r="O18" s="22"/>
      <c r="P18" s="22"/>
      <c r="Q18" s="22"/>
      <c r="R18" s="22">
        <v>15</v>
      </c>
      <c r="S18" s="22">
        <v>15</v>
      </c>
      <c r="T18" s="22">
        <v>5</v>
      </c>
      <c r="U18" s="22">
        <v>15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1</v>
      </c>
      <c r="AU18" s="22"/>
      <c r="AV18" s="22"/>
      <c r="AW18" s="22"/>
    </row>
    <row r="19" spans="1:49" s="11" customFormat="1" ht="35.25">
      <c r="A19" s="24" t="s">
        <v>2</v>
      </c>
      <c r="B19" s="17" t="s">
        <v>35</v>
      </c>
      <c r="C19" s="25" t="s">
        <v>106</v>
      </c>
      <c r="D19" s="19">
        <f t="shared" si="6"/>
        <v>100</v>
      </c>
      <c r="E19" s="19">
        <f t="shared" si="7"/>
        <v>45</v>
      </c>
      <c r="F19" s="20">
        <f t="shared" si="8"/>
        <v>30</v>
      </c>
      <c r="G19" s="20">
        <f t="shared" si="8"/>
        <v>0</v>
      </c>
      <c r="H19" s="21"/>
      <c r="I19" s="21"/>
      <c r="J19" s="21"/>
      <c r="K19" s="21"/>
      <c r="L19" s="20">
        <f t="shared" si="9"/>
        <v>15</v>
      </c>
      <c r="M19" s="19">
        <f t="shared" si="9"/>
        <v>55</v>
      </c>
      <c r="N19" s="22">
        <v>30</v>
      </c>
      <c r="O19" s="22"/>
      <c r="P19" s="22">
        <v>15</v>
      </c>
      <c r="Q19" s="22">
        <v>55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</v>
      </c>
      <c r="AM19" s="22"/>
      <c r="AN19" s="22"/>
      <c r="AO19" s="22"/>
      <c r="AP19" s="22"/>
      <c r="AQ19" s="22"/>
      <c r="AR19" s="22">
        <v>2</v>
      </c>
      <c r="AS19" s="22">
        <v>4</v>
      </c>
      <c r="AT19" s="22"/>
      <c r="AU19" s="22"/>
      <c r="AV19" s="22">
        <v>4</v>
      </c>
      <c r="AW19" s="22"/>
    </row>
    <row r="20" spans="1:49" s="11" customFormat="1" ht="35.25">
      <c r="A20" s="24" t="s">
        <v>1</v>
      </c>
      <c r="B20" s="17" t="s">
        <v>36</v>
      </c>
      <c r="C20" s="25" t="s">
        <v>105</v>
      </c>
      <c r="D20" s="19">
        <f t="shared" si="6"/>
        <v>75</v>
      </c>
      <c r="E20" s="19">
        <f t="shared" si="7"/>
        <v>35</v>
      </c>
      <c r="F20" s="20">
        <f t="shared" si="8"/>
        <v>30</v>
      </c>
      <c r="G20" s="20">
        <f t="shared" si="8"/>
        <v>0</v>
      </c>
      <c r="H20" s="21"/>
      <c r="I20" s="21"/>
      <c r="J20" s="21"/>
      <c r="K20" s="21"/>
      <c r="L20" s="20">
        <f t="shared" si="9"/>
        <v>5</v>
      </c>
      <c r="M20" s="19">
        <f t="shared" si="9"/>
        <v>40</v>
      </c>
      <c r="N20" s="22">
        <v>30</v>
      </c>
      <c r="O20" s="22"/>
      <c r="P20" s="22">
        <v>5</v>
      </c>
      <c r="Q20" s="22">
        <v>40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v>3</v>
      </c>
      <c r="AM20" s="22"/>
      <c r="AN20" s="22"/>
      <c r="AO20" s="22"/>
      <c r="AP20" s="22"/>
      <c r="AQ20" s="22"/>
      <c r="AR20" s="22">
        <v>1</v>
      </c>
      <c r="AS20" s="22">
        <v>3</v>
      </c>
      <c r="AT20" s="22"/>
      <c r="AU20" s="22"/>
      <c r="AV20" s="22">
        <v>3</v>
      </c>
      <c r="AW20" s="22"/>
    </row>
    <row r="21" spans="1:49" s="11" customFormat="1" ht="35.25">
      <c r="A21" s="24" t="s">
        <v>0</v>
      </c>
      <c r="B21" s="17" t="s">
        <v>37</v>
      </c>
      <c r="C21" s="25" t="s">
        <v>106</v>
      </c>
      <c r="D21" s="19">
        <f t="shared" si="6"/>
        <v>100</v>
      </c>
      <c r="E21" s="19">
        <f t="shared" si="7"/>
        <v>45</v>
      </c>
      <c r="F21" s="20">
        <f t="shared" si="8"/>
        <v>15</v>
      </c>
      <c r="G21" s="20">
        <f t="shared" si="8"/>
        <v>15</v>
      </c>
      <c r="H21" s="21">
        <v>15</v>
      </c>
      <c r="I21" s="21"/>
      <c r="J21" s="21"/>
      <c r="K21" s="21"/>
      <c r="L21" s="20">
        <f t="shared" si="9"/>
        <v>15</v>
      </c>
      <c r="M21" s="19">
        <f t="shared" si="9"/>
        <v>55</v>
      </c>
      <c r="N21" s="22">
        <v>15</v>
      </c>
      <c r="O21" s="22">
        <v>15</v>
      </c>
      <c r="P21" s="22">
        <v>15</v>
      </c>
      <c r="Q21" s="22">
        <v>55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</v>
      </c>
      <c r="AM21" s="22"/>
      <c r="AN21" s="22"/>
      <c r="AO21" s="22"/>
      <c r="AP21" s="22"/>
      <c r="AQ21" s="22"/>
      <c r="AR21" s="22">
        <v>2</v>
      </c>
      <c r="AS21" s="22">
        <v>4</v>
      </c>
      <c r="AT21" s="22">
        <v>1</v>
      </c>
      <c r="AU21" s="22"/>
      <c r="AV21" s="22">
        <v>4</v>
      </c>
      <c r="AW21" s="22"/>
    </row>
    <row r="22" spans="1:49" s="11" customFormat="1" ht="35.25">
      <c r="A22" s="24" t="s">
        <v>10</v>
      </c>
      <c r="B22" s="17" t="s">
        <v>38</v>
      </c>
      <c r="C22" s="25" t="s">
        <v>106</v>
      </c>
      <c r="D22" s="19">
        <f t="shared" si="6"/>
        <v>100</v>
      </c>
      <c r="E22" s="19">
        <f t="shared" si="7"/>
        <v>45</v>
      </c>
      <c r="F22" s="20">
        <f t="shared" si="8"/>
        <v>15</v>
      </c>
      <c r="G22" s="20">
        <f t="shared" si="8"/>
        <v>15</v>
      </c>
      <c r="H22" s="21">
        <v>15</v>
      </c>
      <c r="I22" s="21"/>
      <c r="J22" s="21"/>
      <c r="K22" s="21"/>
      <c r="L22" s="20">
        <f t="shared" si="9"/>
        <v>15</v>
      </c>
      <c r="M22" s="19">
        <f t="shared" si="9"/>
        <v>55</v>
      </c>
      <c r="N22" s="22">
        <v>15</v>
      </c>
      <c r="O22" s="22">
        <v>15</v>
      </c>
      <c r="P22" s="22">
        <v>15</v>
      </c>
      <c r="Q22" s="22">
        <v>55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4</v>
      </c>
      <c r="AM22" s="22"/>
      <c r="AN22" s="22"/>
      <c r="AO22" s="22"/>
      <c r="AP22" s="22"/>
      <c r="AQ22" s="22"/>
      <c r="AR22" s="22">
        <v>2</v>
      </c>
      <c r="AS22" s="22">
        <v>4</v>
      </c>
      <c r="AT22" s="22">
        <v>1</v>
      </c>
      <c r="AU22" s="22"/>
      <c r="AV22" s="22">
        <v>4</v>
      </c>
      <c r="AW22" s="22"/>
    </row>
    <row r="23" spans="1:49" s="11" customFormat="1" ht="35.25">
      <c r="A23" s="24" t="s">
        <v>11</v>
      </c>
      <c r="B23" s="17" t="s">
        <v>39</v>
      </c>
      <c r="C23" s="25" t="s">
        <v>105</v>
      </c>
      <c r="D23" s="19">
        <f t="shared" si="6"/>
        <v>50</v>
      </c>
      <c r="E23" s="19">
        <f t="shared" si="7"/>
        <v>15</v>
      </c>
      <c r="F23" s="20">
        <f t="shared" si="8"/>
        <v>15</v>
      </c>
      <c r="G23" s="20">
        <f t="shared" si="8"/>
        <v>0</v>
      </c>
      <c r="H23" s="21"/>
      <c r="I23" s="21"/>
      <c r="J23" s="21"/>
      <c r="K23" s="21"/>
      <c r="L23" s="20">
        <f t="shared" si="9"/>
        <v>0</v>
      </c>
      <c r="M23" s="19">
        <f t="shared" si="9"/>
        <v>35</v>
      </c>
      <c r="N23" s="22">
        <v>15</v>
      </c>
      <c r="O23" s="22"/>
      <c r="P23" s="22"/>
      <c r="Q23" s="22">
        <v>35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2</v>
      </c>
      <c r="AM23" s="22"/>
      <c r="AN23" s="22"/>
      <c r="AO23" s="22"/>
      <c r="AP23" s="22"/>
      <c r="AQ23" s="22"/>
      <c r="AR23" s="22">
        <v>1</v>
      </c>
      <c r="AS23" s="22">
        <v>2</v>
      </c>
      <c r="AT23" s="22"/>
      <c r="AU23" s="22"/>
      <c r="AV23" s="22">
        <v>2</v>
      </c>
      <c r="AW23" s="22"/>
    </row>
    <row r="24" spans="1:49" s="11" customFormat="1" ht="35.25">
      <c r="A24" s="24" t="s">
        <v>12</v>
      </c>
      <c r="B24" s="17" t="s">
        <v>40</v>
      </c>
      <c r="C24" s="25" t="s">
        <v>108</v>
      </c>
      <c r="D24" s="19">
        <f t="shared" si="6"/>
        <v>75</v>
      </c>
      <c r="E24" s="19">
        <f t="shared" si="7"/>
        <v>45</v>
      </c>
      <c r="F24" s="20">
        <f t="shared" si="8"/>
        <v>15</v>
      </c>
      <c r="G24" s="20">
        <f t="shared" si="8"/>
        <v>15</v>
      </c>
      <c r="H24" s="21">
        <v>15</v>
      </c>
      <c r="I24" s="21"/>
      <c r="J24" s="21"/>
      <c r="K24" s="21"/>
      <c r="L24" s="20">
        <f t="shared" si="9"/>
        <v>15</v>
      </c>
      <c r="M24" s="19">
        <f t="shared" si="9"/>
        <v>30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>
        <v>15</v>
      </c>
      <c r="AA24" s="22">
        <v>15</v>
      </c>
      <c r="AB24" s="22">
        <v>15</v>
      </c>
      <c r="AC24" s="22">
        <v>30</v>
      </c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>
        <v>3</v>
      </c>
      <c r="AP24" s="22"/>
      <c r="AQ24" s="22"/>
      <c r="AR24" s="22">
        <v>2</v>
      </c>
      <c r="AS24" s="22">
        <v>3</v>
      </c>
      <c r="AT24" s="22">
        <v>1</v>
      </c>
      <c r="AU24" s="22"/>
      <c r="AV24" s="22"/>
      <c r="AW24" s="22"/>
    </row>
    <row r="25" spans="1:49" s="11" customFormat="1" ht="35.25">
      <c r="A25" s="24" t="s">
        <v>13</v>
      </c>
      <c r="B25" s="17" t="s">
        <v>41</v>
      </c>
      <c r="C25" s="25" t="s">
        <v>109</v>
      </c>
      <c r="D25" s="19">
        <f t="shared" si="6"/>
        <v>100</v>
      </c>
      <c r="E25" s="19">
        <f t="shared" si="7"/>
        <v>45</v>
      </c>
      <c r="F25" s="20">
        <f t="shared" si="8"/>
        <v>15</v>
      </c>
      <c r="G25" s="20">
        <f t="shared" si="8"/>
        <v>15</v>
      </c>
      <c r="H25" s="21">
        <v>15</v>
      </c>
      <c r="I25" s="21"/>
      <c r="J25" s="21"/>
      <c r="K25" s="21"/>
      <c r="L25" s="20">
        <f t="shared" si="9"/>
        <v>15</v>
      </c>
      <c r="M25" s="19">
        <f t="shared" si="9"/>
        <v>55</v>
      </c>
      <c r="N25" s="22"/>
      <c r="O25" s="22"/>
      <c r="P25" s="22"/>
      <c r="Q25" s="22"/>
      <c r="R25" s="22"/>
      <c r="S25" s="22"/>
      <c r="T25" s="22"/>
      <c r="U25" s="22"/>
      <c r="V25" s="22">
        <v>15</v>
      </c>
      <c r="W25" s="22">
        <v>15</v>
      </c>
      <c r="X25" s="22">
        <v>15</v>
      </c>
      <c r="Y25" s="22">
        <v>55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>
        <v>4</v>
      </c>
      <c r="AO25" s="22"/>
      <c r="AP25" s="22"/>
      <c r="AQ25" s="22"/>
      <c r="AR25" s="22">
        <v>2</v>
      </c>
      <c r="AS25" s="22">
        <v>4</v>
      </c>
      <c r="AT25" s="22">
        <v>1</v>
      </c>
      <c r="AU25" s="22"/>
      <c r="AV25" s="22">
        <v>4</v>
      </c>
      <c r="AW25" s="22"/>
    </row>
    <row r="26" spans="1:49" s="11" customFormat="1" ht="35.25">
      <c r="A26" s="24" t="s">
        <v>14</v>
      </c>
      <c r="B26" s="17" t="s">
        <v>42</v>
      </c>
      <c r="C26" s="25" t="s">
        <v>105</v>
      </c>
      <c r="D26" s="19">
        <f t="shared" si="6"/>
        <v>50</v>
      </c>
      <c r="E26" s="19">
        <f t="shared" si="7"/>
        <v>15</v>
      </c>
      <c r="F26" s="20">
        <f t="shared" si="8"/>
        <v>15</v>
      </c>
      <c r="G26" s="20">
        <f t="shared" si="8"/>
        <v>0</v>
      </c>
      <c r="H26" s="21"/>
      <c r="I26" s="21"/>
      <c r="J26" s="21"/>
      <c r="K26" s="21"/>
      <c r="L26" s="20">
        <f t="shared" si="9"/>
        <v>0</v>
      </c>
      <c r="M26" s="19">
        <f t="shared" si="9"/>
        <v>35</v>
      </c>
      <c r="N26" s="22">
        <v>15</v>
      </c>
      <c r="O26" s="22"/>
      <c r="P26" s="22"/>
      <c r="Q26" s="22">
        <v>35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>
        <v>2</v>
      </c>
      <c r="AM26" s="22"/>
      <c r="AN26" s="22"/>
      <c r="AO26" s="22"/>
      <c r="AP26" s="22"/>
      <c r="AQ26" s="22"/>
      <c r="AR26" s="22">
        <v>1</v>
      </c>
      <c r="AS26" s="22">
        <v>2</v>
      </c>
      <c r="AT26" s="22"/>
      <c r="AU26" s="22"/>
      <c r="AV26" s="22">
        <v>2</v>
      </c>
      <c r="AW26" s="22"/>
    </row>
    <row r="27" spans="1:49" s="11" customFormat="1" ht="35.25">
      <c r="A27" s="24" t="s">
        <v>15</v>
      </c>
      <c r="B27" s="17" t="s">
        <v>43</v>
      </c>
      <c r="C27" s="25" t="s">
        <v>110</v>
      </c>
      <c r="D27" s="19">
        <f t="shared" si="6"/>
        <v>50</v>
      </c>
      <c r="E27" s="19">
        <f t="shared" si="7"/>
        <v>35</v>
      </c>
      <c r="F27" s="20">
        <f t="shared" si="8"/>
        <v>0</v>
      </c>
      <c r="G27" s="20">
        <f t="shared" si="8"/>
        <v>30</v>
      </c>
      <c r="H27" s="21"/>
      <c r="I27" s="21">
        <v>30</v>
      </c>
      <c r="J27" s="21"/>
      <c r="K27" s="21"/>
      <c r="L27" s="20">
        <f t="shared" si="9"/>
        <v>5</v>
      </c>
      <c r="M27" s="19">
        <f t="shared" si="9"/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v>30</v>
      </c>
      <c r="AB27" s="22">
        <v>5</v>
      </c>
      <c r="AC27" s="22">
        <v>15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2</v>
      </c>
      <c r="AP27" s="22"/>
      <c r="AQ27" s="22"/>
      <c r="AR27" s="22">
        <v>1</v>
      </c>
      <c r="AS27" s="22">
        <v>2</v>
      </c>
      <c r="AT27" s="22">
        <v>2</v>
      </c>
      <c r="AU27" s="22"/>
      <c r="AV27" s="22"/>
      <c r="AW27" s="22"/>
    </row>
    <row r="28" spans="1:49" s="26" customFormat="1" ht="45.75">
      <c r="A28" s="9" t="s">
        <v>9</v>
      </c>
      <c r="B28" s="12" t="s">
        <v>21</v>
      </c>
      <c r="C28" s="9"/>
      <c r="D28" s="13">
        <f aca="true" t="shared" si="10" ref="D28:AW28">SUM(D29:D53)</f>
        <v>2325</v>
      </c>
      <c r="E28" s="13">
        <f t="shared" si="10"/>
        <v>715</v>
      </c>
      <c r="F28" s="14">
        <f t="shared" si="10"/>
        <v>110</v>
      </c>
      <c r="G28" s="14">
        <f t="shared" si="10"/>
        <v>430</v>
      </c>
      <c r="H28" s="14">
        <f t="shared" si="10"/>
        <v>100</v>
      </c>
      <c r="I28" s="14">
        <f t="shared" si="10"/>
        <v>20</v>
      </c>
      <c r="J28" s="14">
        <f t="shared" si="10"/>
        <v>70</v>
      </c>
      <c r="K28" s="14">
        <f t="shared" si="10"/>
        <v>240</v>
      </c>
      <c r="L28" s="14">
        <f t="shared" si="10"/>
        <v>175</v>
      </c>
      <c r="M28" s="13">
        <f t="shared" si="10"/>
        <v>1610</v>
      </c>
      <c r="N28" s="14">
        <f t="shared" si="10"/>
        <v>0</v>
      </c>
      <c r="O28" s="14">
        <f t="shared" si="10"/>
        <v>0</v>
      </c>
      <c r="P28" s="14">
        <f t="shared" si="10"/>
        <v>0</v>
      </c>
      <c r="Q28" s="14">
        <f t="shared" si="10"/>
        <v>0</v>
      </c>
      <c r="R28" s="14">
        <f t="shared" si="10"/>
        <v>50</v>
      </c>
      <c r="S28" s="14">
        <f t="shared" si="10"/>
        <v>50</v>
      </c>
      <c r="T28" s="14">
        <f t="shared" si="10"/>
        <v>45</v>
      </c>
      <c r="U28" s="14">
        <f t="shared" si="10"/>
        <v>380</v>
      </c>
      <c r="V28" s="14">
        <f t="shared" si="10"/>
        <v>30</v>
      </c>
      <c r="W28" s="14">
        <f t="shared" si="10"/>
        <v>110</v>
      </c>
      <c r="X28" s="14">
        <f t="shared" si="10"/>
        <v>40</v>
      </c>
      <c r="Y28" s="14">
        <f t="shared" si="10"/>
        <v>345</v>
      </c>
      <c r="Z28" s="14">
        <f t="shared" si="10"/>
        <v>20</v>
      </c>
      <c r="AA28" s="14">
        <f t="shared" si="10"/>
        <v>100</v>
      </c>
      <c r="AB28" s="14">
        <f t="shared" si="10"/>
        <v>25</v>
      </c>
      <c r="AC28" s="14">
        <f t="shared" si="10"/>
        <v>430</v>
      </c>
      <c r="AD28" s="14">
        <f t="shared" si="10"/>
        <v>0</v>
      </c>
      <c r="AE28" s="14">
        <f t="shared" si="10"/>
        <v>90</v>
      </c>
      <c r="AF28" s="14">
        <f t="shared" si="10"/>
        <v>30</v>
      </c>
      <c r="AG28" s="14">
        <f t="shared" si="10"/>
        <v>180</v>
      </c>
      <c r="AH28" s="14">
        <f t="shared" si="10"/>
        <v>10</v>
      </c>
      <c r="AI28" s="14">
        <f t="shared" si="10"/>
        <v>80</v>
      </c>
      <c r="AJ28" s="14">
        <f t="shared" si="10"/>
        <v>35</v>
      </c>
      <c r="AK28" s="14">
        <f t="shared" si="10"/>
        <v>275</v>
      </c>
      <c r="AL28" s="14">
        <f t="shared" si="10"/>
        <v>0</v>
      </c>
      <c r="AM28" s="14">
        <f t="shared" si="10"/>
        <v>21</v>
      </c>
      <c r="AN28" s="14">
        <f t="shared" si="10"/>
        <v>21</v>
      </c>
      <c r="AO28" s="14">
        <f t="shared" si="10"/>
        <v>23</v>
      </c>
      <c r="AP28" s="14">
        <f t="shared" si="10"/>
        <v>12</v>
      </c>
      <c r="AQ28" s="14">
        <f t="shared" si="10"/>
        <v>16</v>
      </c>
      <c r="AR28" s="14">
        <f t="shared" si="10"/>
        <v>28</v>
      </c>
      <c r="AS28" s="14">
        <f t="shared" si="10"/>
        <v>0</v>
      </c>
      <c r="AT28" s="14">
        <f t="shared" si="10"/>
        <v>73</v>
      </c>
      <c r="AU28" s="14">
        <f t="shared" si="10"/>
        <v>0</v>
      </c>
      <c r="AV28" s="14">
        <f t="shared" si="10"/>
        <v>0</v>
      </c>
      <c r="AW28" s="14">
        <f t="shared" si="10"/>
        <v>58</v>
      </c>
    </row>
    <row r="29" spans="1:49" s="29" customFormat="1" ht="36.75" customHeight="1">
      <c r="A29" s="27" t="s">
        <v>5</v>
      </c>
      <c r="B29" s="17" t="s">
        <v>44</v>
      </c>
      <c r="C29" s="25" t="s">
        <v>107</v>
      </c>
      <c r="D29" s="19">
        <f aca="true" t="shared" si="11" ref="D29:D43">SUM(E29,M29)</f>
        <v>75</v>
      </c>
      <c r="E29" s="19">
        <f aca="true" t="shared" si="12" ref="E29:E43">SUM(F29:G29,L29)</f>
        <v>35</v>
      </c>
      <c r="F29" s="20">
        <f aca="true" t="shared" si="13" ref="F29:G43">SUM(N29,R29,V29,Z29,AD29,AH29)</f>
        <v>10</v>
      </c>
      <c r="G29" s="20">
        <f t="shared" si="13"/>
        <v>10</v>
      </c>
      <c r="H29" s="28">
        <v>10</v>
      </c>
      <c r="I29" s="28"/>
      <c r="J29" s="28"/>
      <c r="K29" s="28"/>
      <c r="L29" s="20">
        <f aca="true" t="shared" si="14" ref="L29:M43">SUM(P29,T29,X29,AB29,AF29,AJ29)</f>
        <v>15</v>
      </c>
      <c r="M29" s="19">
        <f t="shared" si="14"/>
        <v>40</v>
      </c>
      <c r="N29" s="22"/>
      <c r="O29" s="22"/>
      <c r="P29" s="22"/>
      <c r="Q29" s="22"/>
      <c r="R29" s="22">
        <v>10</v>
      </c>
      <c r="S29" s="22">
        <v>10</v>
      </c>
      <c r="T29" s="22">
        <v>15</v>
      </c>
      <c r="U29" s="22">
        <v>40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3</v>
      </c>
      <c r="AN29" s="22"/>
      <c r="AO29" s="22"/>
      <c r="AP29" s="22"/>
      <c r="AQ29" s="22"/>
      <c r="AR29" s="22">
        <v>1</v>
      </c>
      <c r="AS29" s="22"/>
      <c r="AT29" s="22">
        <v>1</v>
      </c>
      <c r="AU29" s="22"/>
      <c r="AV29" s="22"/>
      <c r="AW29" s="22"/>
    </row>
    <row r="30" spans="1:49" s="29" customFormat="1" ht="36.75" customHeight="1">
      <c r="A30" s="27" t="s">
        <v>4</v>
      </c>
      <c r="B30" s="17" t="s">
        <v>45</v>
      </c>
      <c r="C30" s="25" t="s">
        <v>110</v>
      </c>
      <c r="D30" s="19">
        <f t="shared" si="11"/>
        <v>50</v>
      </c>
      <c r="E30" s="19">
        <f t="shared" si="12"/>
        <v>25</v>
      </c>
      <c r="F30" s="20">
        <f t="shared" si="13"/>
        <v>10</v>
      </c>
      <c r="G30" s="20">
        <f t="shared" si="13"/>
        <v>10</v>
      </c>
      <c r="H30" s="28">
        <v>10</v>
      </c>
      <c r="I30" s="28"/>
      <c r="J30" s="28"/>
      <c r="K30" s="28"/>
      <c r="L30" s="20">
        <f t="shared" si="14"/>
        <v>5</v>
      </c>
      <c r="M30" s="19">
        <f t="shared" si="14"/>
        <v>25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>
        <v>10</v>
      </c>
      <c r="AA30" s="22">
        <v>10</v>
      </c>
      <c r="AB30" s="22">
        <v>5</v>
      </c>
      <c r="AC30" s="22">
        <v>25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>
        <v>2</v>
      </c>
      <c r="AP30" s="22"/>
      <c r="AQ30" s="22"/>
      <c r="AR30" s="22">
        <v>1</v>
      </c>
      <c r="AS30" s="22"/>
      <c r="AT30" s="22">
        <v>1</v>
      </c>
      <c r="AU30" s="22"/>
      <c r="AV30" s="22"/>
      <c r="AW30" s="22"/>
    </row>
    <row r="31" spans="1:49" s="29" customFormat="1" ht="36.75" customHeight="1">
      <c r="A31" s="27" t="s">
        <v>3</v>
      </c>
      <c r="B31" s="17" t="s">
        <v>46</v>
      </c>
      <c r="C31" s="25" t="s">
        <v>111</v>
      </c>
      <c r="D31" s="19">
        <f t="shared" si="11"/>
        <v>50</v>
      </c>
      <c r="E31" s="19">
        <f t="shared" si="12"/>
        <v>25</v>
      </c>
      <c r="F31" s="20">
        <f t="shared" si="13"/>
        <v>10</v>
      </c>
      <c r="G31" s="20">
        <f t="shared" si="13"/>
        <v>10</v>
      </c>
      <c r="H31" s="28">
        <v>10</v>
      </c>
      <c r="I31" s="28"/>
      <c r="J31" s="28"/>
      <c r="K31" s="28"/>
      <c r="L31" s="20">
        <f t="shared" si="14"/>
        <v>5</v>
      </c>
      <c r="M31" s="19">
        <f t="shared" si="14"/>
        <v>25</v>
      </c>
      <c r="N31" s="22"/>
      <c r="O31" s="22"/>
      <c r="P31" s="22"/>
      <c r="Q31" s="22"/>
      <c r="R31" s="22">
        <v>10</v>
      </c>
      <c r="S31" s="22">
        <v>10</v>
      </c>
      <c r="T31" s="22">
        <v>5</v>
      </c>
      <c r="U31" s="22">
        <v>25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>
        <v>2</v>
      </c>
      <c r="AN31" s="22"/>
      <c r="AO31" s="22"/>
      <c r="AP31" s="22"/>
      <c r="AQ31" s="22"/>
      <c r="AR31" s="22">
        <v>1</v>
      </c>
      <c r="AS31" s="22"/>
      <c r="AT31" s="22">
        <v>1</v>
      </c>
      <c r="AU31" s="22"/>
      <c r="AV31" s="22"/>
      <c r="AW31" s="22"/>
    </row>
    <row r="32" spans="1:49" s="29" customFormat="1" ht="36.75" customHeight="1">
      <c r="A32" s="27" t="s">
        <v>2</v>
      </c>
      <c r="B32" s="17" t="s">
        <v>47</v>
      </c>
      <c r="C32" s="25" t="s">
        <v>104</v>
      </c>
      <c r="D32" s="19">
        <f t="shared" si="11"/>
        <v>25</v>
      </c>
      <c r="E32" s="19">
        <f t="shared" si="12"/>
        <v>15</v>
      </c>
      <c r="F32" s="20">
        <f t="shared" si="13"/>
        <v>0</v>
      </c>
      <c r="G32" s="20">
        <f t="shared" si="13"/>
        <v>10</v>
      </c>
      <c r="H32" s="28">
        <v>10</v>
      </c>
      <c r="I32" s="28"/>
      <c r="J32" s="28"/>
      <c r="K32" s="28"/>
      <c r="L32" s="20">
        <f t="shared" si="14"/>
        <v>5</v>
      </c>
      <c r="M32" s="19">
        <f t="shared" si="14"/>
        <v>10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>
        <v>10</v>
      </c>
      <c r="AF32" s="22">
        <v>5</v>
      </c>
      <c r="AG32" s="22">
        <v>10</v>
      </c>
      <c r="AH32" s="22"/>
      <c r="AI32" s="22"/>
      <c r="AJ32" s="22"/>
      <c r="AK32" s="22"/>
      <c r="AL32" s="22"/>
      <c r="AM32" s="22"/>
      <c r="AN32" s="22"/>
      <c r="AO32" s="22"/>
      <c r="AP32" s="22">
        <v>1</v>
      </c>
      <c r="AQ32" s="22"/>
      <c r="AR32" s="22">
        <v>1</v>
      </c>
      <c r="AS32" s="22"/>
      <c r="AT32" s="22">
        <v>1</v>
      </c>
      <c r="AU32" s="22"/>
      <c r="AV32" s="22"/>
      <c r="AW32" s="22"/>
    </row>
    <row r="33" spans="1:49" s="29" customFormat="1" ht="36.75" customHeight="1">
      <c r="A33" s="27" t="s">
        <v>1</v>
      </c>
      <c r="B33" s="17" t="s">
        <v>48</v>
      </c>
      <c r="C33" s="25" t="s">
        <v>103</v>
      </c>
      <c r="D33" s="19">
        <f t="shared" si="11"/>
        <v>75</v>
      </c>
      <c r="E33" s="19">
        <f t="shared" si="12"/>
        <v>35</v>
      </c>
      <c r="F33" s="20">
        <f t="shared" si="13"/>
        <v>10</v>
      </c>
      <c r="G33" s="20">
        <f t="shared" si="13"/>
        <v>10</v>
      </c>
      <c r="H33" s="28">
        <v>10</v>
      </c>
      <c r="I33" s="28"/>
      <c r="J33" s="28"/>
      <c r="K33" s="28"/>
      <c r="L33" s="20">
        <f t="shared" si="14"/>
        <v>15</v>
      </c>
      <c r="M33" s="19">
        <f t="shared" si="14"/>
        <v>40</v>
      </c>
      <c r="N33" s="22"/>
      <c r="O33" s="22"/>
      <c r="P33" s="22"/>
      <c r="Q33" s="22"/>
      <c r="R33" s="22"/>
      <c r="S33" s="22"/>
      <c r="T33" s="22"/>
      <c r="U33" s="22"/>
      <c r="V33" s="22">
        <v>10</v>
      </c>
      <c r="W33" s="22">
        <v>10</v>
      </c>
      <c r="X33" s="22">
        <v>15</v>
      </c>
      <c r="Y33" s="22">
        <v>40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3</v>
      </c>
      <c r="AO33" s="22"/>
      <c r="AP33" s="22"/>
      <c r="AQ33" s="22"/>
      <c r="AR33" s="22">
        <v>1</v>
      </c>
      <c r="AS33" s="22"/>
      <c r="AT33" s="22">
        <v>1</v>
      </c>
      <c r="AU33" s="22"/>
      <c r="AV33" s="22"/>
      <c r="AW33" s="22"/>
    </row>
    <row r="34" spans="1:49" s="29" customFormat="1" ht="36.75" customHeight="1">
      <c r="A34" s="27" t="s">
        <v>0</v>
      </c>
      <c r="B34" s="17" t="s">
        <v>49</v>
      </c>
      <c r="C34" s="25" t="s">
        <v>111</v>
      </c>
      <c r="D34" s="19">
        <f t="shared" si="11"/>
        <v>75</v>
      </c>
      <c r="E34" s="19">
        <f t="shared" si="12"/>
        <v>35</v>
      </c>
      <c r="F34" s="20">
        <f t="shared" si="13"/>
        <v>10</v>
      </c>
      <c r="G34" s="20">
        <f t="shared" si="13"/>
        <v>10</v>
      </c>
      <c r="H34" s="28">
        <v>10</v>
      </c>
      <c r="I34" s="28"/>
      <c r="J34" s="28"/>
      <c r="K34" s="28"/>
      <c r="L34" s="20">
        <f t="shared" si="14"/>
        <v>15</v>
      </c>
      <c r="M34" s="19">
        <f t="shared" si="14"/>
        <v>40</v>
      </c>
      <c r="N34" s="22"/>
      <c r="O34" s="22"/>
      <c r="P34" s="22"/>
      <c r="Q34" s="22"/>
      <c r="R34" s="22">
        <v>10</v>
      </c>
      <c r="S34" s="22">
        <v>10</v>
      </c>
      <c r="T34" s="22">
        <v>15</v>
      </c>
      <c r="U34" s="22">
        <v>40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>
        <v>3</v>
      </c>
      <c r="AN34" s="22"/>
      <c r="AO34" s="22"/>
      <c r="AP34" s="22"/>
      <c r="AQ34" s="22"/>
      <c r="AR34" s="22">
        <v>1</v>
      </c>
      <c r="AS34" s="22"/>
      <c r="AT34" s="22">
        <v>1</v>
      </c>
      <c r="AU34" s="22"/>
      <c r="AV34" s="22"/>
      <c r="AW34" s="22"/>
    </row>
    <row r="35" spans="1:49" s="29" customFormat="1" ht="36.75" customHeight="1">
      <c r="A35" s="27" t="s">
        <v>10</v>
      </c>
      <c r="B35" s="17" t="s">
        <v>50</v>
      </c>
      <c r="C35" s="25" t="s">
        <v>111</v>
      </c>
      <c r="D35" s="19">
        <f t="shared" si="11"/>
        <v>50</v>
      </c>
      <c r="E35" s="19">
        <f t="shared" si="12"/>
        <v>25</v>
      </c>
      <c r="F35" s="20">
        <f t="shared" si="13"/>
        <v>10</v>
      </c>
      <c r="G35" s="20">
        <f t="shared" si="13"/>
        <v>10</v>
      </c>
      <c r="H35" s="28">
        <v>10</v>
      </c>
      <c r="I35" s="28"/>
      <c r="J35" s="28"/>
      <c r="K35" s="28"/>
      <c r="L35" s="20">
        <f t="shared" si="14"/>
        <v>5</v>
      </c>
      <c r="M35" s="19">
        <f t="shared" si="14"/>
        <v>25</v>
      </c>
      <c r="N35" s="22"/>
      <c r="O35" s="22"/>
      <c r="P35" s="22"/>
      <c r="Q35" s="22"/>
      <c r="R35" s="22">
        <v>10</v>
      </c>
      <c r="S35" s="22">
        <v>10</v>
      </c>
      <c r="T35" s="22">
        <v>5</v>
      </c>
      <c r="U35" s="22">
        <v>25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>
        <v>2</v>
      </c>
      <c r="AN35" s="22"/>
      <c r="AO35" s="22"/>
      <c r="AP35" s="22"/>
      <c r="AQ35" s="22"/>
      <c r="AR35" s="22">
        <v>1</v>
      </c>
      <c r="AS35" s="22"/>
      <c r="AT35" s="22">
        <v>1</v>
      </c>
      <c r="AU35" s="22"/>
      <c r="AV35" s="22"/>
      <c r="AW35" s="22"/>
    </row>
    <row r="36" spans="1:49" s="29" customFormat="1" ht="36.75" customHeight="1">
      <c r="A36" s="27" t="s">
        <v>11</v>
      </c>
      <c r="B36" s="17" t="s">
        <v>51</v>
      </c>
      <c r="C36" s="25" t="s">
        <v>103</v>
      </c>
      <c r="D36" s="19">
        <f t="shared" si="11"/>
        <v>50</v>
      </c>
      <c r="E36" s="19">
        <f t="shared" si="12"/>
        <v>20</v>
      </c>
      <c r="F36" s="20">
        <f t="shared" si="13"/>
        <v>0</v>
      </c>
      <c r="G36" s="20">
        <f t="shared" si="13"/>
        <v>20</v>
      </c>
      <c r="H36" s="28"/>
      <c r="I36" s="28">
        <v>20</v>
      </c>
      <c r="J36" s="28"/>
      <c r="K36" s="28"/>
      <c r="L36" s="20">
        <f t="shared" si="14"/>
        <v>0</v>
      </c>
      <c r="M36" s="19">
        <f t="shared" si="14"/>
        <v>30</v>
      </c>
      <c r="N36" s="22"/>
      <c r="O36" s="22"/>
      <c r="P36" s="22"/>
      <c r="Q36" s="22"/>
      <c r="R36" s="22"/>
      <c r="S36" s="22"/>
      <c r="T36" s="22"/>
      <c r="U36" s="22"/>
      <c r="V36" s="22"/>
      <c r="W36" s="22">
        <v>20</v>
      </c>
      <c r="X36" s="22"/>
      <c r="Y36" s="22">
        <v>30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>
        <v>2</v>
      </c>
      <c r="AO36" s="22"/>
      <c r="AP36" s="22"/>
      <c r="AQ36" s="22"/>
      <c r="AR36" s="22">
        <v>1</v>
      </c>
      <c r="AS36" s="22"/>
      <c r="AT36" s="22">
        <v>2</v>
      </c>
      <c r="AU36" s="22"/>
      <c r="AV36" s="22"/>
      <c r="AW36" s="22"/>
    </row>
    <row r="37" spans="1:49" s="29" customFormat="1" ht="36.75" customHeight="1">
      <c r="A37" s="27" t="s">
        <v>12</v>
      </c>
      <c r="B37" s="17" t="s">
        <v>52</v>
      </c>
      <c r="C37" s="25" t="s">
        <v>111</v>
      </c>
      <c r="D37" s="19">
        <f t="shared" si="11"/>
        <v>50</v>
      </c>
      <c r="E37" s="19">
        <f t="shared" si="12"/>
        <v>25</v>
      </c>
      <c r="F37" s="20">
        <f t="shared" si="13"/>
        <v>10</v>
      </c>
      <c r="G37" s="20">
        <f t="shared" si="13"/>
        <v>10</v>
      </c>
      <c r="H37" s="28">
        <v>10</v>
      </c>
      <c r="I37" s="28"/>
      <c r="J37" s="28"/>
      <c r="K37" s="28"/>
      <c r="L37" s="20">
        <f t="shared" si="14"/>
        <v>5</v>
      </c>
      <c r="M37" s="19">
        <f t="shared" si="14"/>
        <v>25</v>
      </c>
      <c r="N37" s="22"/>
      <c r="O37" s="22"/>
      <c r="P37" s="22"/>
      <c r="Q37" s="22"/>
      <c r="R37" s="22">
        <v>10</v>
      </c>
      <c r="S37" s="22">
        <v>10</v>
      </c>
      <c r="T37" s="22">
        <v>5</v>
      </c>
      <c r="U37" s="22">
        <v>25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>
        <v>2</v>
      </c>
      <c r="AN37" s="22"/>
      <c r="AO37" s="22"/>
      <c r="AP37" s="22"/>
      <c r="AQ37" s="22"/>
      <c r="AR37" s="22">
        <v>1</v>
      </c>
      <c r="AS37" s="22"/>
      <c r="AT37" s="22">
        <v>1</v>
      </c>
      <c r="AU37" s="22"/>
      <c r="AV37" s="22"/>
      <c r="AW37" s="22"/>
    </row>
    <row r="38" spans="1:49" s="29" customFormat="1" ht="36.75" customHeight="1">
      <c r="A38" s="27" t="s">
        <v>13</v>
      </c>
      <c r="B38" s="44" t="s">
        <v>53</v>
      </c>
      <c r="C38" s="27" t="s">
        <v>110</v>
      </c>
      <c r="D38" s="19">
        <f t="shared" si="11"/>
        <v>50</v>
      </c>
      <c r="E38" s="19">
        <f t="shared" si="12"/>
        <v>15</v>
      </c>
      <c r="F38" s="20">
        <f t="shared" si="13"/>
        <v>0</v>
      </c>
      <c r="G38" s="20">
        <f t="shared" si="13"/>
        <v>10</v>
      </c>
      <c r="H38" s="28"/>
      <c r="I38" s="28"/>
      <c r="J38" s="28">
        <v>10</v>
      </c>
      <c r="K38" s="28"/>
      <c r="L38" s="20">
        <f t="shared" si="14"/>
        <v>5</v>
      </c>
      <c r="M38" s="19">
        <f t="shared" si="14"/>
        <v>35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>
        <v>10</v>
      </c>
      <c r="AB38" s="22">
        <v>5</v>
      </c>
      <c r="AC38" s="22">
        <v>35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>
        <v>2</v>
      </c>
      <c r="AP38" s="22"/>
      <c r="AQ38" s="22"/>
      <c r="AR38" s="22">
        <v>1</v>
      </c>
      <c r="AS38" s="22"/>
      <c r="AT38" s="22">
        <v>2</v>
      </c>
      <c r="AU38" s="22"/>
      <c r="AV38" s="22"/>
      <c r="AW38" s="22"/>
    </row>
    <row r="39" spans="1:49" s="29" customFormat="1" ht="49.5">
      <c r="A39" s="27" t="s">
        <v>14</v>
      </c>
      <c r="B39" s="17" t="s">
        <v>54</v>
      </c>
      <c r="C39" s="25" t="s">
        <v>109</v>
      </c>
      <c r="D39" s="19">
        <f t="shared" si="11"/>
        <v>100</v>
      </c>
      <c r="E39" s="19">
        <f t="shared" si="12"/>
        <v>35</v>
      </c>
      <c r="F39" s="20">
        <f t="shared" si="13"/>
        <v>10</v>
      </c>
      <c r="G39" s="20">
        <f t="shared" si="13"/>
        <v>10</v>
      </c>
      <c r="H39" s="28"/>
      <c r="I39" s="28"/>
      <c r="J39" s="28">
        <v>10</v>
      </c>
      <c r="K39" s="28"/>
      <c r="L39" s="20">
        <f t="shared" si="14"/>
        <v>15</v>
      </c>
      <c r="M39" s="19">
        <f t="shared" si="14"/>
        <v>65</v>
      </c>
      <c r="N39" s="22"/>
      <c r="O39" s="22"/>
      <c r="P39" s="22"/>
      <c r="Q39" s="22"/>
      <c r="R39" s="22"/>
      <c r="S39" s="22"/>
      <c r="T39" s="22"/>
      <c r="U39" s="22"/>
      <c r="V39" s="22">
        <v>10</v>
      </c>
      <c r="W39" s="22">
        <v>10</v>
      </c>
      <c r="X39" s="22">
        <v>15</v>
      </c>
      <c r="Y39" s="22">
        <v>65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>
        <v>4</v>
      </c>
      <c r="AO39" s="22"/>
      <c r="AP39" s="22"/>
      <c r="AQ39" s="22"/>
      <c r="AR39" s="22">
        <v>1</v>
      </c>
      <c r="AS39" s="22"/>
      <c r="AT39" s="22">
        <v>1</v>
      </c>
      <c r="AU39" s="22"/>
      <c r="AV39" s="22"/>
      <c r="AW39" s="22"/>
    </row>
    <row r="40" spans="1:49" s="29" customFormat="1" ht="36.75" customHeight="1">
      <c r="A40" s="27" t="s">
        <v>15</v>
      </c>
      <c r="B40" s="17" t="s">
        <v>55</v>
      </c>
      <c r="C40" s="25" t="s">
        <v>108</v>
      </c>
      <c r="D40" s="19">
        <f t="shared" si="11"/>
        <v>75</v>
      </c>
      <c r="E40" s="19">
        <f t="shared" si="12"/>
        <v>35</v>
      </c>
      <c r="F40" s="20">
        <f t="shared" si="13"/>
        <v>10</v>
      </c>
      <c r="G40" s="20">
        <f t="shared" si="13"/>
        <v>10</v>
      </c>
      <c r="H40" s="28">
        <v>10</v>
      </c>
      <c r="I40" s="28"/>
      <c r="J40" s="28"/>
      <c r="K40" s="28"/>
      <c r="L40" s="20">
        <f t="shared" si="14"/>
        <v>15</v>
      </c>
      <c r="M40" s="19">
        <f t="shared" si="14"/>
        <v>40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>
        <v>10</v>
      </c>
      <c r="AA40" s="22">
        <v>10</v>
      </c>
      <c r="AB40" s="22">
        <v>15</v>
      </c>
      <c r="AC40" s="22">
        <v>40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>
        <v>3</v>
      </c>
      <c r="AP40" s="22"/>
      <c r="AQ40" s="22"/>
      <c r="AR40" s="22">
        <v>1</v>
      </c>
      <c r="AS40" s="22"/>
      <c r="AT40" s="22">
        <v>1</v>
      </c>
      <c r="AU40" s="22"/>
      <c r="AV40" s="22"/>
      <c r="AW40" s="22"/>
    </row>
    <row r="41" spans="1:49" s="29" customFormat="1" ht="36.75" customHeight="1">
      <c r="A41" s="27" t="s">
        <v>16</v>
      </c>
      <c r="B41" s="17" t="s">
        <v>56</v>
      </c>
      <c r="C41" s="25" t="s">
        <v>109</v>
      </c>
      <c r="D41" s="19">
        <f t="shared" si="11"/>
        <v>100</v>
      </c>
      <c r="E41" s="19">
        <f t="shared" si="12"/>
        <v>30</v>
      </c>
      <c r="F41" s="20">
        <f t="shared" si="13"/>
        <v>10</v>
      </c>
      <c r="G41" s="20">
        <f t="shared" si="13"/>
        <v>10</v>
      </c>
      <c r="H41" s="28">
        <v>10</v>
      </c>
      <c r="I41" s="28"/>
      <c r="J41" s="28"/>
      <c r="K41" s="28"/>
      <c r="L41" s="20">
        <f t="shared" si="14"/>
        <v>10</v>
      </c>
      <c r="M41" s="19">
        <f t="shared" si="14"/>
        <v>70</v>
      </c>
      <c r="N41" s="22"/>
      <c r="O41" s="22"/>
      <c r="P41" s="22"/>
      <c r="Q41" s="22"/>
      <c r="R41" s="22"/>
      <c r="S41" s="22"/>
      <c r="T41" s="22"/>
      <c r="U41" s="22"/>
      <c r="V41" s="22">
        <v>10</v>
      </c>
      <c r="W41" s="22">
        <v>10</v>
      </c>
      <c r="X41" s="22">
        <v>10</v>
      </c>
      <c r="Y41" s="22">
        <v>70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4</v>
      </c>
      <c r="AO41" s="22"/>
      <c r="AP41" s="22"/>
      <c r="AQ41" s="22"/>
      <c r="AR41" s="22">
        <v>1</v>
      </c>
      <c r="AS41" s="22"/>
      <c r="AT41" s="22">
        <v>1</v>
      </c>
      <c r="AU41" s="22"/>
      <c r="AV41" s="22"/>
      <c r="AW41" s="22"/>
    </row>
    <row r="42" spans="1:49" s="29" customFormat="1" ht="36.75" customHeight="1">
      <c r="A42" s="27" t="s">
        <v>17</v>
      </c>
      <c r="B42" s="17" t="s">
        <v>57</v>
      </c>
      <c r="C42" s="25" t="s">
        <v>112</v>
      </c>
      <c r="D42" s="19">
        <f t="shared" si="11"/>
        <v>50</v>
      </c>
      <c r="E42" s="19">
        <f t="shared" si="12"/>
        <v>20</v>
      </c>
      <c r="F42" s="20">
        <f t="shared" si="13"/>
        <v>10</v>
      </c>
      <c r="G42" s="20">
        <f t="shared" si="13"/>
        <v>0</v>
      </c>
      <c r="H42" s="28"/>
      <c r="I42" s="28"/>
      <c r="J42" s="28"/>
      <c r="K42" s="28"/>
      <c r="L42" s="20">
        <f t="shared" si="14"/>
        <v>10</v>
      </c>
      <c r="M42" s="19">
        <f t="shared" si="14"/>
        <v>30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>
        <v>10</v>
      </c>
      <c r="AI42" s="22"/>
      <c r="AJ42" s="22">
        <v>10</v>
      </c>
      <c r="AK42" s="22">
        <v>30</v>
      </c>
      <c r="AL42" s="22"/>
      <c r="AM42" s="22"/>
      <c r="AN42" s="22"/>
      <c r="AO42" s="22"/>
      <c r="AP42" s="22"/>
      <c r="AQ42" s="22">
        <v>2</v>
      </c>
      <c r="AR42" s="22">
        <v>1</v>
      </c>
      <c r="AS42" s="22"/>
      <c r="AT42" s="22"/>
      <c r="AU42" s="22"/>
      <c r="AV42" s="22"/>
      <c r="AW42" s="22"/>
    </row>
    <row r="43" spans="1:49" s="11" customFormat="1" ht="49.5">
      <c r="A43" s="27" t="s">
        <v>18</v>
      </c>
      <c r="B43" s="17" t="s">
        <v>113</v>
      </c>
      <c r="C43" s="18" t="s">
        <v>114</v>
      </c>
      <c r="D43" s="19">
        <f t="shared" si="11"/>
        <v>750</v>
      </c>
      <c r="E43" s="19">
        <f t="shared" si="12"/>
        <v>240</v>
      </c>
      <c r="F43" s="20">
        <f t="shared" si="13"/>
        <v>0</v>
      </c>
      <c r="G43" s="20">
        <f t="shared" si="13"/>
        <v>240</v>
      </c>
      <c r="H43" s="21"/>
      <c r="I43" s="21"/>
      <c r="J43" s="21"/>
      <c r="K43" s="21">
        <v>240</v>
      </c>
      <c r="L43" s="20">
        <f t="shared" si="14"/>
        <v>0</v>
      </c>
      <c r="M43" s="19">
        <f t="shared" si="14"/>
        <v>510</v>
      </c>
      <c r="N43" s="22"/>
      <c r="O43" s="22"/>
      <c r="P43" s="22"/>
      <c r="Q43" s="22"/>
      <c r="R43" s="22"/>
      <c r="S43" s="22"/>
      <c r="T43" s="22"/>
      <c r="U43" s="22"/>
      <c r="V43" s="22"/>
      <c r="W43" s="22">
        <v>60</v>
      </c>
      <c r="X43" s="22"/>
      <c r="Y43" s="22">
        <v>140</v>
      </c>
      <c r="Z43" s="22"/>
      <c r="AA43" s="22">
        <v>60</v>
      </c>
      <c r="AB43" s="22"/>
      <c r="AC43" s="22">
        <v>90</v>
      </c>
      <c r="AD43" s="22"/>
      <c r="AE43" s="22">
        <v>60</v>
      </c>
      <c r="AF43" s="22"/>
      <c r="AG43" s="22">
        <v>140</v>
      </c>
      <c r="AH43" s="22"/>
      <c r="AI43" s="22">
        <v>60</v>
      </c>
      <c r="AJ43" s="22"/>
      <c r="AK43" s="22">
        <v>140</v>
      </c>
      <c r="AL43" s="22"/>
      <c r="AM43" s="22"/>
      <c r="AN43" s="22">
        <v>8</v>
      </c>
      <c r="AO43" s="22">
        <v>6</v>
      </c>
      <c r="AP43" s="22">
        <v>8</v>
      </c>
      <c r="AQ43" s="22">
        <v>8</v>
      </c>
      <c r="AR43" s="22">
        <v>10</v>
      </c>
      <c r="AS43" s="22"/>
      <c r="AT43" s="22">
        <v>30</v>
      </c>
      <c r="AU43" s="22"/>
      <c r="AV43" s="22"/>
      <c r="AW43" s="22">
        <v>30</v>
      </c>
    </row>
    <row r="44" spans="1:49" s="11" customFormat="1" ht="35.25">
      <c r="A44" s="27"/>
      <c r="B44" s="17" t="s">
        <v>115</v>
      </c>
      <c r="C44" s="18"/>
      <c r="D44" s="19"/>
      <c r="E44" s="19"/>
      <c r="F44" s="20"/>
      <c r="G44" s="20"/>
      <c r="H44" s="21"/>
      <c r="I44" s="21"/>
      <c r="J44" s="21"/>
      <c r="K44" s="21"/>
      <c r="L44" s="20"/>
      <c r="M44" s="19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  <row r="45" spans="1:49" s="11" customFormat="1" ht="35.25">
      <c r="A45" s="27"/>
      <c r="B45" s="17" t="s">
        <v>116</v>
      </c>
      <c r="C45" s="18"/>
      <c r="D45" s="19"/>
      <c r="E45" s="19"/>
      <c r="F45" s="20"/>
      <c r="G45" s="20"/>
      <c r="H45" s="21"/>
      <c r="I45" s="21"/>
      <c r="J45" s="21"/>
      <c r="K45" s="21"/>
      <c r="L45" s="20"/>
      <c r="M45" s="19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</row>
    <row r="46" spans="1:49" s="11" customFormat="1" ht="35.25">
      <c r="A46" s="27"/>
      <c r="B46" s="17" t="s">
        <v>117</v>
      </c>
      <c r="C46" s="18"/>
      <c r="D46" s="19"/>
      <c r="E46" s="19"/>
      <c r="F46" s="20"/>
      <c r="G46" s="20"/>
      <c r="H46" s="21"/>
      <c r="I46" s="21"/>
      <c r="J46" s="21"/>
      <c r="K46" s="21"/>
      <c r="L46" s="20"/>
      <c r="M46" s="19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</row>
    <row r="47" spans="1:49" s="11" customFormat="1" ht="35.25">
      <c r="A47" s="27"/>
      <c r="B47" s="17" t="s">
        <v>118</v>
      </c>
      <c r="C47" s="18"/>
      <c r="D47" s="19"/>
      <c r="E47" s="19"/>
      <c r="F47" s="20"/>
      <c r="G47" s="20"/>
      <c r="H47" s="21"/>
      <c r="I47" s="21"/>
      <c r="J47" s="21"/>
      <c r="K47" s="21"/>
      <c r="L47" s="20"/>
      <c r="M47" s="19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</row>
    <row r="48" spans="1:49" s="11" customFormat="1" ht="49.5">
      <c r="A48" s="27"/>
      <c r="B48" s="17" t="s">
        <v>119</v>
      </c>
      <c r="C48" s="18"/>
      <c r="D48" s="19"/>
      <c r="E48" s="19"/>
      <c r="F48" s="20"/>
      <c r="G48" s="20"/>
      <c r="H48" s="21"/>
      <c r="I48" s="21"/>
      <c r="J48" s="21"/>
      <c r="K48" s="21"/>
      <c r="L48" s="20"/>
      <c r="M48" s="19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</row>
    <row r="49" spans="1:49" s="11" customFormat="1" ht="35.25">
      <c r="A49" s="27"/>
      <c r="B49" s="17" t="s">
        <v>120</v>
      </c>
      <c r="C49" s="18"/>
      <c r="D49" s="19"/>
      <c r="E49" s="19"/>
      <c r="F49" s="20"/>
      <c r="G49" s="20"/>
      <c r="H49" s="21"/>
      <c r="I49" s="21"/>
      <c r="J49" s="21"/>
      <c r="K49" s="21"/>
      <c r="L49" s="20"/>
      <c r="M49" s="19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</row>
    <row r="50" spans="1:49" s="11" customFormat="1" ht="35.25">
      <c r="A50" s="27"/>
      <c r="B50" s="17" t="s">
        <v>121</v>
      </c>
      <c r="C50" s="18"/>
      <c r="D50" s="19"/>
      <c r="E50" s="19"/>
      <c r="F50" s="20"/>
      <c r="G50" s="20"/>
      <c r="H50" s="21"/>
      <c r="I50" s="21"/>
      <c r="J50" s="21"/>
      <c r="K50" s="21"/>
      <c r="L50" s="20"/>
      <c r="M50" s="19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s="11" customFormat="1" ht="35.25">
      <c r="A51" s="27"/>
      <c r="B51" s="17" t="s">
        <v>122</v>
      </c>
      <c r="C51" s="18"/>
      <c r="D51" s="19"/>
      <c r="E51" s="19"/>
      <c r="F51" s="20"/>
      <c r="G51" s="20"/>
      <c r="H51" s="21"/>
      <c r="I51" s="21"/>
      <c r="J51" s="21"/>
      <c r="K51" s="21"/>
      <c r="L51" s="20"/>
      <c r="M51" s="19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s="11" customFormat="1" ht="35.25">
      <c r="A52" s="27" t="s">
        <v>24</v>
      </c>
      <c r="B52" s="17" t="s">
        <v>58</v>
      </c>
      <c r="C52" s="18" t="s">
        <v>123</v>
      </c>
      <c r="D52" s="19">
        <f>SUM(E52,M52)</f>
        <v>250</v>
      </c>
      <c r="E52" s="19">
        <f>SUM(F52:G52,L52)</f>
        <v>100</v>
      </c>
      <c r="F52" s="20">
        <f>SUM(N52,R52,V52,Z52,AD52,AH52)</f>
        <v>0</v>
      </c>
      <c r="G52" s="20">
        <f>SUM(O52,S52,W52,AA52,AE52,AI52)</f>
        <v>50</v>
      </c>
      <c r="H52" s="21"/>
      <c r="I52" s="21"/>
      <c r="J52" s="21">
        <v>50</v>
      </c>
      <c r="K52" s="21"/>
      <c r="L52" s="20">
        <f>SUM(P52,T52,X52,AB52,AF52,AJ52)</f>
        <v>50</v>
      </c>
      <c r="M52" s="19">
        <f>SUM(Q52,U52,Y52,AC52,AG52,AK52)</f>
        <v>150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>
        <v>10</v>
      </c>
      <c r="AB52" s="22"/>
      <c r="AC52" s="22">
        <v>15</v>
      </c>
      <c r="AD52" s="22"/>
      <c r="AE52" s="22">
        <v>20</v>
      </c>
      <c r="AF52" s="22">
        <v>25</v>
      </c>
      <c r="AG52" s="22">
        <v>30</v>
      </c>
      <c r="AH52" s="22"/>
      <c r="AI52" s="22">
        <v>20</v>
      </c>
      <c r="AJ52" s="22">
        <v>25</v>
      </c>
      <c r="AK52" s="22">
        <v>105</v>
      </c>
      <c r="AL52" s="22"/>
      <c r="AM52" s="22"/>
      <c r="AN52" s="30"/>
      <c r="AO52" s="22">
        <v>1</v>
      </c>
      <c r="AP52" s="22">
        <v>3</v>
      </c>
      <c r="AQ52" s="22">
        <v>6</v>
      </c>
      <c r="AR52" s="22">
        <v>4</v>
      </c>
      <c r="AS52" s="22"/>
      <c r="AT52" s="22">
        <v>10</v>
      </c>
      <c r="AU52" s="22"/>
      <c r="AV52" s="22"/>
      <c r="AW52" s="22">
        <v>10</v>
      </c>
    </row>
    <row r="53" spans="1:49" s="11" customFormat="1" ht="35.25">
      <c r="A53" s="27" t="s">
        <v>25</v>
      </c>
      <c r="B53" s="17" t="s">
        <v>59</v>
      </c>
      <c r="C53" s="18" t="s">
        <v>124</v>
      </c>
      <c r="D53" s="19">
        <f>SUM(E53,M53)</f>
        <v>450</v>
      </c>
      <c r="E53" s="19">
        <f>SUM(F53:G53,L53)</f>
        <v>0</v>
      </c>
      <c r="F53" s="20">
        <f>SUM(N53,R53,V53,Z53,AD53,AH53)</f>
        <v>0</v>
      </c>
      <c r="G53" s="20">
        <f>SUM(O53,S53,W53,AA53,AE53,AI53)</f>
        <v>0</v>
      </c>
      <c r="H53" s="21"/>
      <c r="I53" s="21"/>
      <c r="J53" s="21"/>
      <c r="K53" s="21"/>
      <c r="L53" s="20">
        <f>SUM(P53,T53,X53,AB53,AF53,AJ53)</f>
        <v>0</v>
      </c>
      <c r="M53" s="19">
        <f>SUM(Q53,U53,Y53,AC53,AG53,AK53)</f>
        <v>450</v>
      </c>
      <c r="N53" s="22"/>
      <c r="O53" s="22"/>
      <c r="P53" s="22"/>
      <c r="Q53" s="22"/>
      <c r="R53" s="22"/>
      <c r="S53" s="22"/>
      <c r="T53" s="22"/>
      <c r="U53" s="22">
        <v>225</v>
      </c>
      <c r="V53" s="22"/>
      <c r="W53" s="22"/>
      <c r="X53" s="22"/>
      <c r="Y53" s="22"/>
      <c r="Z53" s="22"/>
      <c r="AA53" s="22"/>
      <c r="AB53" s="22"/>
      <c r="AC53" s="22">
        <v>225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>
        <v>9</v>
      </c>
      <c r="AN53" s="22"/>
      <c r="AO53" s="22">
        <v>9</v>
      </c>
      <c r="AP53" s="22"/>
      <c r="AQ53" s="22"/>
      <c r="AR53" s="22"/>
      <c r="AS53" s="22"/>
      <c r="AT53" s="22">
        <v>18</v>
      </c>
      <c r="AU53" s="22"/>
      <c r="AV53" s="22"/>
      <c r="AW53" s="22">
        <v>18</v>
      </c>
    </row>
    <row r="54" spans="1:49" s="15" customFormat="1" ht="45.75">
      <c r="A54" s="9" t="s">
        <v>23</v>
      </c>
      <c r="B54" s="12" t="s">
        <v>125</v>
      </c>
      <c r="C54" s="9"/>
      <c r="D54" s="13">
        <f aca="true" t="shared" si="15" ref="D54:AW54">SUM(D55:D61)</f>
        <v>650</v>
      </c>
      <c r="E54" s="13">
        <f t="shared" si="15"/>
        <v>245</v>
      </c>
      <c r="F54" s="14">
        <f t="shared" si="15"/>
        <v>40</v>
      </c>
      <c r="G54" s="14">
        <f t="shared" si="15"/>
        <v>120</v>
      </c>
      <c r="H54" s="14">
        <f t="shared" si="15"/>
        <v>0</v>
      </c>
      <c r="I54" s="14">
        <f t="shared" si="15"/>
        <v>100</v>
      </c>
      <c r="J54" s="14">
        <f t="shared" si="15"/>
        <v>20</v>
      </c>
      <c r="K54" s="14">
        <f t="shared" si="15"/>
        <v>0</v>
      </c>
      <c r="L54" s="14">
        <f t="shared" si="15"/>
        <v>85</v>
      </c>
      <c r="M54" s="13">
        <f t="shared" si="15"/>
        <v>405</v>
      </c>
      <c r="N54" s="14">
        <f t="shared" si="15"/>
        <v>0</v>
      </c>
      <c r="O54" s="14">
        <f t="shared" si="15"/>
        <v>0</v>
      </c>
      <c r="P54" s="14">
        <f t="shared" si="15"/>
        <v>0</v>
      </c>
      <c r="Q54" s="14">
        <f t="shared" si="15"/>
        <v>0</v>
      </c>
      <c r="R54" s="14">
        <f t="shared" si="15"/>
        <v>0</v>
      </c>
      <c r="S54" s="14">
        <f t="shared" si="15"/>
        <v>0</v>
      </c>
      <c r="T54" s="14">
        <f t="shared" si="15"/>
        <v>0</v>
      </c>
      <c r="U54" s="14">
        <f t="shared" si="15"/>
        <v>0</v>
      </c>
      <c r="V54" s="14">
        <f t="shared" si="15"/>
        <v>0</v>
      </c>
      <c r="W54" s="14">
        <f t="shared" si="15"/>
        <v>0</v>
      </c>
      <c r="X54" s="14">
        <f t="shared" si="15"/>
        <v>0</v>
      </c>
      <c r="Y54" s="14">
        <f t="shared" si="15"/>
        <v>0</v>
      </c>
      <c r="Z54" s="14">
        <f t="shared" si="15"/>
        <v>0</v>
      </c>
      <c r="AA54" s="14">
        <f t="shared" si="15"/>
        <v>0</v>
      </c>
      <c r="AB54" s="14">
        <f t="shared" si="15"/>
        <v>0</v>
      </c>
      <c r="AC54" s="14">
        <f t="shared" si="15"/>
        <v>0</v>
      </c>
      <c r="AD54" s="14">
        <f t="shared" si="15"/>
        <v>30</v>
      </c>
      <c r="AE54" s="14">
        <f t="shared" si="15"/>
        <v>50</v>
      </c>
      <c r="AF54" s="14">
        <f t="shared" si="15"/>
        <v>35</v>
      </c>
      <c r="AG54" s="14">
        <f t="shared" si="15"/>
        <v>185</v>
      </c>
      <c r="AH54" s="14">
        <f t="shared" si="15"/>
        <v>10</v>
      </c>
      <c r="AI54" s="14">
        <f t="shared" si="15"/>
        <v>70</v>
      </c>
      <c r="AJ54" s="14">
        <f t="shared" si="15"/>
        <v>50</v>
      </c>
      <c r="AK54" s="14">
        <f t="shared" si="15"/>
        <v>220</v>
      </c>
      <c r="AL54" s="14">
        <f t="shared" si="15"/>
        <v>0</v>
      </c>
      <c r="AM54" s="14">
        <f t="shared" si="15"/>
        <v>0</v>
      </c>
      <c r="AN54" s="14">
        <f t="shared" si="15"/>
        <v>0</v>
      </c>
      <c r="AO54" s="14">
        <f t="shared" si="15"/>
        <v>0</v>
      </c>
      <c r="AP54" s="14">
        <f t="shared" si="15"/>
        <v>12</v>
      </c>
      <c r="AQ54" s="14">
        <f t="shared" si="15"/>
        <v>14</v>
      </c>
      <c r="AR54" s="14">
        <f t="shared" si="15"/>
        <v>7</v>
      </c>
      <c r="AS54" s="14">
        <f t="shared" si="15"/>
        <v>0</v>
      </c>
      <c r="AT54" s="14">
        <f t="shared" si="15"/>
        <v>14</v>
      </c>
      <c r="AU54" s="14">
        <f t="shared" si="15"/>
        <v>0</v>
      </c>
      <c r="AV54" s="14">
        <f t="shared" si="15"/>
        <v>0</v>
      </c>
      <c r="AW54" s="14">
        <f t="shared" si="15"/>
        <v>26</v>
      </c>
    </row>
    <row r="55" spans="1:49" s="11" customFormat="1" ht="35.25">
      <c r="A55" s="16" t="s">
        <v>5</v>
      </c>
      <c r="B55" s="17" t="s">
        <v>127</v>
      </c>
      <c r="C55" s="18" t="s">
        <v>112</v>
      </c>
      <c r="D55" s="19">
        <f aca="true" t="shared" si="16" ref="D55:D61">SUM(E55,M55)</f>
        <v>100</v>
      </c>
      <c r="E55" s="19">
        <f aca="true" t="shared" si="17" ref="E55:E61">SUM(F55:G55,L55)</f>
        <v>40</v>
      </c>
      <c r="F55" s="20">
        <f aca="true" t="shared" si="18" ref="F55:G61">SUM(N55,R55,V55,Z55,AD55,AH55)</f>
        <v>10</v>
      </c>
      <c r="G55" s="20">
        <f t="shared" si="18"/>
        <v>20</v>
      </c>
      <c r="H55" s="21"/>
      <c r="I55" s="21">
        <v>20</v>
      </c>
      <c r="J55" s="21"/>
      <c r="K55" s="21"/>
      <c r="L55" s="20">
        <f aca="true" t="shared" si="19" ref="L55:M61">SUM(P55,T55,X55,AB55,AF55,AJ55)</f>
        <v>10</v>
      </c>
      <c r="M55" s="19">
        <f t="shared" si="19"/>
        <v>60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>
        <v>10</v>
      </c>
      <c r="AI55" s="22">
        <v>20</v>
      </c>
      <c r="AJ55" s="22">
        <v>10</v>
      </c>
      <c r="AK55" s="22">
        <v>60</v>
      </c>
      <c r="AL55" s="22"/>
      <c r="AM55" s="22"/>
      <c r="AN55" s="22"/>
      <c r="AO55" s="22"/>
      <c r="AP55" s="22"/>
      <c r="AQ55" s="22">
        <v>4</v>
      </c>
      <c r="AR55" s="22">
        <v>1</v>
      </c>
      <c r="AS55" s="22"/>
      <c r="AT55" s="22">
        <v>1</v>
      </c>
      <c r="AU55" s="22"/>
      <c r="AV55" s="22"/>
      <c r="AW55" s="22">
        <v>4</v>
      </c>
    </row>
    <row r="56" spans="1:49" s="11" customFormat="1" ht="49.5">
      <c r="A56" s="16" t="s">
        <v>4</v>
      </c>
      <c r="B56" s="17" t="s">
        <v>128</v>
      </c>
      <c r="C56" s="18" t="s">
        <v>104</v>
      </c>
      <c r="D56" s="19">
        <f>SUM(E56,M56)</f>
        <v>100</v>
      </c>
      <c r="E56" s="19">
        <f>SUM(F56:G56,L56)</f>
        <v>40</v>
      </c>
      <c r="F56" s="20">
        <f t="shared" si="18"/>
        <v>10</v>
      </c>
      <c r="G56" s="20">
        <f t="shared" si="18"/>
        <v>20</v>
      </c>
      <c r="H56" s="21"/>
      <c r="I56" s="21">
        <v>20</v>
      </c>
      <c r="J56" s="21"/>
      <c r="K56" s="21"/>
      <c r="L56" s="20">
        <f t="shared" si="19"/>
        <v>10</v>
      </c>
      <c r="M56" s="19">
        <f t="shared" si="19"/>
        <v>60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>
        <v>10</v>
      </c>
      <c r="AE56" s="22">
        <v>20</v>
      </c>
      <c r="AF56" s="22">
        <v>10</v>
      </c>
      <c r="AG56" s="22">
        <v>60</v>
      </c>
      <c r="AH56" s="22"/>
      <c r="AI56" s="22"/>
      <c r="AJ56" s="22"/>
      <c r="AK56" s="22"/>
      <c r="AL56" s="22"/>
      <c r="AM56" s="22"/>
      <c r="AN56" s="22"/>
      <c r="AO56" s="22"/>
      <c r="AP56" s="22">
        <v>4</v>
      </c>
      <c r="AQ56" s="22"/>
      <c r="AR56" s="22">
        <v>1</v>
      </c>
      <c r="AS56" s="22"/>
      <c r="AT56" s="22">
        <v>1</v>
      </c>
      <c r="AU56" s="22"/>
      <c r="AV56" s="22"/>
      <c r="AW56" s="22">
        <v>4</v>
      </c>
    </row>
    <row r="57" spans="1:49" s="11" customFormat="1" ht="35.25">
      <c r="A57" s="16" t="s">
        <v>3</v>
      </c>
      <c r="B57" s="17" t="s">
        <v>129</v>
      </c>
      <c r="C57" s="18" t="s">
        <v>104</v>
      </c>
      <c r="D57" s="19">
        <f>SUM(E57,M57)</f>
        <v>100</v>
      </c>
      <c r="E57" s="19">
        <f>SUM(F57:G57,L57)</f>
        <v>35</v>
      </c>
      <c r="F57" s="20">
        <f t="shared" si="18"/>
        <v>10</v>
      </c>
      <c r="G57" s="20">
        <f t="shared" si="18"/>
        <v>10</v>
      </c>
      <c r="H57" s="21"/>
      <c r="I57" s="21">
        <v>10</v>
      </c>
      <c r="J57" s="21"/>
      <c r="K57" s="21"/>
      <c r="L57" s="20">
        <f t="shared" si="19"/>
        <v>15</v>
      </c>
      <c r="M57" s="19">
        <f t="shared" si="19"/>
        <v>65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>
        <v>10</v>
      </c>
      <c r="AE57" s="22">
        <v>10</v>
      </c>
      <c r="AF57" s="22">
        <v>15</v>
      </c>
      <c r="AG57" s="22">
        <v>65</v>
      </c>
      <c r="AH57" s="22"/>
      <c r="AI57" s="22"/>
      <c r="AJ57" s="22"/>
      <c r="AK57" s="22"/>
      <c r="AL57" s="22"/>
      <c r="AM57" s="22"/>
      <c r="AN57" s="22"/>
      <c r="AO57" s="22"/>
      <c r="AP57" s="22">
        <v>4</v>
      </c>
      <c r="AQ57" s="22"/>
      <c r="AR57" s="22">
        <v>1</v>
      </c>
      <c r="AS57" s="22"/>
      <c r="AT57" s="22">
        <v>1</v>
      </c>
      <c r="AU57" s="22"/>
      <c r="AV57" s="22"/>
      <c r="AW57" s="22">
        <v>4</v>
      </c>
    </row>
    <row r="58" spans="1:49" s="11" customFormat="1" ht="35.25">
      <c r="A58" s="16" t="s">
        <v>2</v>
      </c>
      <c r="B58" s="17" t="s">
        <v>130</v>
      </c>
      <c r="C58" s="18" t="s">
        <v>112</v>
      </c>
      <c r="D58" s="19">
        <f>SUM(E58,M58)</f>
        <v>100</v>
      </c>
      <c r="E58" s="19">
        <f>SUM(F58:G58,L58)</f>
        <v>35</v>
      </c>
      <c r="F58" s="20">
        <f t="shared" si="18"/>
        <v>0</v>
      </c>
      <c r="G58" s="20">
        <f t="shared" si="18"/>
        <v>20</v>
      </c>
      <c r="H58" s="21"/>
      <c r="I58" s="21">
        <v>20</v>
      </c>
      <c r="J58" s="21"/>
      <c r="K58" s="21"/>
      <c r="L58" s="20">
        <f t="shared" si="19"/>
        <v>15</v>
      </c>
      <c r="M58" s="19">
        <f t="shared" si="19"/>
        <v>65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>
        <v>20</v>
      </c>
      <c r="AJ58" s="22">
        <v>15</v>
      </c>
      <c r="AK58" s="22">
        <v>65</v>
      </c>
      <c r="AL58" s="22"/>
      <c r="AM58" s="22"/>
      <c r="AN58" s="22"/>
      <c r="AO58" s="22"/>
      <c r="AP58" s="22"/>
      <c r="AQ58" s="22">
        <v>4</v>
      </c>
      <c r="AR58" s="22">
        <v>1</v>
      </c>
      <c r="AS58" s="22"/>
      <c r="AT58" s="22">
        <v>4</v>
      </c>
      <c r="AU58" s="22"/>
      <c r="AV58" s="22"/>
      <c r="AW58" s="22">
        <v>4</v>
      </c>
    </row>
    <row r="59" spans="1:49" s="11" customFormat="1" ht="35.25">
      <c r="A59" s="16" t="s">
        <v>1</v>
      </c>
      <c r="B59" s="17" t="s">
        <v>131</v>
      </c>
      <c r="C59" s="18" t="s">
        <v>104</v>
      </c>
      <c r="D59" s="19">
        <f t="shared" si="16"/>
        <v>100</v>
      </c>
      <c r="E59" s="19">
        <f t="shared" si="17"/>
        <v>40</v>
      </c>
      <c r="F59" s="20">
        <f t="shared" si="18"/>
        <v>10</v>
      </c>
      <c r="G59" s="20">
        <f t="shared" si="18"/>
        <v>20</v>
      </c>
      <c r="H59" s="21"/>
      <c r="I59" s="21">
        <v>20</v>
      </c>
      <c r="J59" s="21"/>
      <c r="K59" s="21"/>
      <c r="L59" s="20">
        <f t="shared" si="19"/>
        <v>10</v>
      </c>
      <c r="M59" s="19">
        <f t="shared" si="19"/>
        <v>60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>
        <v>10</v>
      </c>
      <c r="AE59" s="22">
        <v>20</v>
      </c>
      <c r="AF59" s="22">
        <v>10</v>
      </c>
      <c r="AG59" s="22">
        <v>60</v>
      </c>
      <c r="AH59" s="22"/>
      <c r="AI59" s="22"/>
      <c r="AJ59" s="22"/>
      <c r="AK59" s="22"/>
      <c r="AL59" s="22"/>
      <c r="AM59" s="22"/>
      <c r="AN59" s="22"/>
      <c r="AO59" s="22"/>
      <c r="AP59" s="22">
        <v>4</v>
      </c>
      <c r="AQ59" s="22"/>
      <c r="AR59" s="22">
        <v>1</v>
      </c>
      <c r="AS59" s="22"/>
      <c r="AT59" s="22">
        <v>1</v>
      </c>
      <c r="AU59" s="22"/>
      <c r="AV59" s="22"/>
      <c r="AW59" s="22">
        <v>4</v>
      </c>
    </row>
    <row r="60" spans="1:49" s="11" customFormat="1" ht="49.5">
      <c r="A60" s="16" t="s">
        <v>0</v>
      </c>
      <c r="B60" s="31" t="s">
        <v>132</v>
      </c>
      <c r="C60" s="18" t="s">
        <v>112</v>
      </c>
      <c r="D60" s="19">
        <f t="shared" si="16"/>
        <v>100</v>
      </c>
      <c r="E60" s="19">
        <f t="shared" si="17"/>
        <v>35</v>
      </c>
      <c r="F60" s="20">
        <f t="shared" si="18"/>
        <v>0</v>
      </c>
      <c r="G60" s="20">
        <f t="shared" si="18"/>
        <v>20</v>
      </c>
      <c r="H60" s="21"/>
      <c r="I60" s="21"/>
      <c r="J60" s="21">
        <v>20</v>
      </c>
      <c r="K60" s="21"/>
      <c r="L60" s="20">
        <f t="shared" si="19"/>
        <v>15</v>
      </c>
      <c r="M60" s="19">
        <f t="shared" si="19"/>
        <v>65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>
        <v>20</v>
      </c>
      <c r="AJ60" s="22">
        <v>15</v>
      </c>
      <c r="AK60" s="22">
        <v>65</v>
      </c>
      <c r="AL60" s="22"/>
      <c r="AM60" s="22"/>
      <c r="AN60" s="22"/>
      <c r="AO60" s="22"/>
      <c r="AP60" s="22"/>
      <c r="AQ60" s="22">
        <v>4</v>
      </c>
      <c r="AR60" s="22">
        <v>1</v>
      </c>
      <c r="AS60" s="22"/>
      <c r="AT60" s="22">
        <v>4</v>
      </c>
      <c r="AU60" s="22"/>
      <c r="AV60" s="22"/>
      <c r="AW60" s="22">
        <v>4</v>
      </c>
    </row>
    <row r="61" spans="1:49" s="11" customFormat="1" ht="49.5">
      <c r="A61" s="16" t="s">
        <v>10</v>
      </c>
      <c r="B61" s="17" t="s">
        <v>133</v>
      </c>
      <c r="C61" s="25" t="s">
        <v>112</v>
      </c>
      <c r="D61" s="19">
        <f t="shared" si="16"/>
        <v>50</v>
      </c>
      <c r="E61" s="19">
        <f t="shared" si="17"/>
        <v>20</v>
      </c>
      <c r="F61" s="20">
        <f t="shared" si="18"/>
        <v>0</v>
      </c>
      <c r="G61" s="20">
        <f t="shared" si="18"/>
        <v>10</v>
      </c>
      <c r="H61" s="21"/>
      <c r="I61" s="21">
        <v>10</v>
      </c>
      <c r="J61" s="21"/>
      <c r="K61" s="21"/>
      <c r="L61" s="20">
        <f t="shared" si="19"/>
        <v>10</v>
      </c>
      <c r="M61" s="19">
        <f t="shared" si="19"/>
        <v>30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>
        <v>10</v>
      </c>
      <c r="AJ61" s="22">
        <v>10</v>
      </c>
      <c r="AK61" s="22">
        <v>30</v>
      </c>
      <c r="AL61" s="22"/>
      <c r="AM61" s="22"/>
      <c r="AN61" s="22"/>
      <c r="AO61" s="22"/>
      <c r="AP61" s="22"/>
      <c r="AQ61" s="22">
        <v>2</v>
      </c>
      <c r="AR61" s="22">
        <v>1</v>
      </c>
      <c r="AS61" s="22"/>
      <c r="AT61" s="22">
        <v>2</v>
      </c>
      <c r="AU61" s="22"/>
      <c r="AV61" s="22"/>
      <c r="AW61" s="22">
        <v>2</v>
      </c>
    </row>
    <row r="62" spans="1:49" s="11" customFormat="1" ht="35.25">
      <c r="A62" s="48" t="s">
        <v>126</v>
      </c>
      <c r="B62" s="49"/>
      <c r="C62" s="50"/>
      <c r="D62" s="45">
        <f>SUM(D8,D15,D28,D54)</f>
        <v>4510</v>
      </c>
      <c r="E62" s="45">
        <f>SUM(E8,E15,E28,E54)</f>
        <v>1650</v>
      </c>
      <c r="F62" s="45">
        <f>SUM(F8,F15,F28,F54)</f>
        <v>355</v>
      </c>
      <c r="G62" s="45">
        <f>SUM(G8,G15,G28,G54)</f>
        <v>845</v>
      </c>
      <c r="H62" s="45">
        <f>SUM(H8,H15,H28,H54)</f>
        <v>215</v>
      </c>
      <c r="I62" s="45">
        <f>SUM(I8,I15,I28,I54)</f>
        <v>300</v>
      </c>
      <c r="J62" s="45">
        <f>SUM(J8,J15,J28,J54)</f>
        <v>90</v>
      </c>
      <c r="K62" s="45">
        <f>SUM(K8,K15,K28,K54)</f>
        <v>240</v>
      </c>
      <c r="L62" s="45">
        <f>SUM(L8,L15,L28,L54)</f>
        <v>450</v>
      </c>
      <c r="M62" s="45">
        <f>SUM(M8,M15,M28,M54)</f>
        <v>2860</v>
      </c>
      <c r="N62" s="19">
        <f>SUM(N8,N15,N28,N54)</f>
        <v>135</v>
      </c>
      <c r="O62" s="19">
        <f>SUM(O8,O15,O28,O54)</f>
        <v>85</v>
      </c>
      <c r="P62" s="19">
        <f>SUM(P8,P15,P28,P54)</f>
        <v>75</v>
      </c>
      <c r="Q62" s="19">
        <f>SUM(Q8,Q15,Q28,Q54)</f>
        <v>465</v>
      </c>
      <c r="R62" s="19">
        <f>SUM(R8,R15,R28,R54)</f>
        <v>80</v>
      </c>
      <c r="S62" s="19">
        <f>SUM(S8,S15,S28,S54)</f>
        <v>110</v>
      </c>
      <c r="T62" s="19">
        <f>SUM(T8,T15,T28,T54)</f>
        <v>75</v>
      </c>
      <c r="U62" s="19">
        <f>SUM(U8,U15,U28,U54)</f>
        <v>485</v>
      </c>
      <c r="V62" s="19">
        <f>SUM(V8,V15,V28,V54)</f>
        <v>45</v>
      </c>
      <c r="W62" s="19">
        <f>SUM(W8,W15,W28,W54)</f>
        <v>170</v>
      </c>
      <c r="X62" s="19">
        <f>SUM(X8,X15,X28,X54)</f>
        <v>85</v>
      </c>
      <c r="Y62" s="19">
        <f>SUM(Y8,Y15,Y28,Y54)</f>
        <v>450</v>
      </c>
      <c r="Z62" s="19">
        <f>SUM(Z8,Z15,Z28,Z54)</f>
        <v>35</v>
      </c>
      <c r="AA62" s="19">
        <f>SUM(AA8,AA15,AA28,AA54)</f>
        <v>160</v>
      </c>
      <c r="AB62" s="19">
        <f>SUM(AB8,AB15,AB28,AB54)</f>
        <v>55</v>
      </c>
      <c r="AC62" s="19">
        <f>SUM(AC8,AC15,AC28,AC54)</f>
        <v>500</v>
      </c>
      <c r="AD62" s="19">
        <f>SUM(AD8,AD15,AD28,AD54)</f>
        <v>40</v>
      </c>
      <c r="AE62" s="19">
        <f>SUM(AE8,AE15,AE28,AE54)</f>
        <v>170</v>
      </c>
      <c r="AF62" s="19">
        <f>SUM(AF8,AF15,AF28,AF54)</f>
        <v>75</v>
      </c>
      <c r="AG62" s="19">
        <f>SUM(AG8,AG15,AG28,AG54)</f>
        <v>465</v>
      </c>
      <c r="AH62" s="19">
        <f>SUM(AH8,AH15,AH28,AH54)</f>
        <v>20</v>
      </c>
      <c r="AI62" s="19">
        <f>SUM(AI8,AI15,AI28,AI54)</f>
        <v>150</v>
      </c>
      <c r="AJ62" s="19">
        <f>SUM(AJ8,AJ15,AJ28,AJ54)</f>
        <v>85</v>
      </c>
      <c r="AK62" s="19">
        <f>SUM(AK8,AK15,AK28,AK54)</f>
        <v>495</v>
      </c>
      <c r="AL62" s="19">
        <f>SUM(AL8,AL15,AL28,AL54)</f>
        <v>30</v>
      </c>
      <c r="AM62" s="19">
        <f>SUM(AM8,AM15,AM28,AM54)</f>
        <v>30</v>
      </c>
      <c r="AN62" s="19">
        <f>SUM(AN8,AN15,AN28,AN54)</f>
        <v>30</v>
      </c>
      <c r="AO62" s="19">
        <f>SUM(AO8,AO15,AO28,AO54)</f>
        <v>30</v>
      </c>
      <c r="AP62" s="19">
        <f>SUM(AP8,AP15,AP28,AP54)</f>
        <v>30</v>
      </c>
      <c r="AQ62" s="19">
        <f>SUM(AQ8,AQ15,AQ28,AQ54)</f>
        <v>30</v>
      </c>
      <c r="AR62" s="45">
        <f>SUM(AR8,AR15,AR28,AR54)</f>
        <v>67</v>
      </c>
      <c r="AS62" s="45">
        <f>SUM(AS8,AS15,AS28,AS54)</f>
        <v>37</v>
      </c>
      <c r="AT62" s="45">
        <f>SUM(AT8,AT15,AT28,AT54)</f>
        <v>119</v>
      </c>
      <c r="AU62" s="45">
        <f>SUM(AU8,AU15,AU28,AU54)</f>
        <v>24</v>
      </c>
      <c r="AV62" s="45">
        <f>SUM(AV8,AV15,AV28,AV54)</f>
        <v>27</v>
      </c>
      <c r="AW62" s="45">
        <f>SUM(AW8,AW15,AW28,AW54)</f>
        <v>101</v>
      </c>
    </row>
    <row r="63" spans="1:49" s="11" customFormat="1" ht="35.25">
      <c r="A63" s="51"/>
      <c r="B63" s="52"/>
      <c r="C63" s="53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>
        <f>SUM(N62:Q62)</f>
        <v>760</v>
      </c>
      <c r="O63" s="45"/>
      <c r="P63" s="45"/>
      <c r="Q63" s="45"/>
      <c r="R63" s="45">
        <f>SUM(R62:U62)</f>
        <v>750</v>
      </c>
      <c r="S63" s="45"/>
      <c r="T63" s="45"/>
      <c r="U63" s="45"/>
      <c r="V63" s="45">
        <f>SUM(V62:Y62)</f>
        <v>750</v>
      </c>
      <c r="W63" s="45"/>
      <c r="X63" s="45"/>
      <c r="Y63" s="45"/>
      <c r="Z63" s="45">
        <f>SUM(Z62:AC62)</f>
        <v>750</v>
      </c>
      <c r="AA63" s="45"/>
      <c r="AB63" s="45"/>
      <c r="AC63" s="45"/>
      <c r="AD63" s="45">
        <f>SUM(AD62:AG62)</f>
        <v>750</v>
      </c>
      <c r="AE63" s="45"/>
      <c r="AF63" s="45"/>
      <c r="AG63" s="45"/>
      <c r="AH63" s="45">
        <f>SUM(AH62:AK62)</f>
        <v>750</v>
      </c>
      <c r="AI63" s="45"/>
      <c r="AJ63" s="45"/>
      <c r="AK63" s="45"/>
      <c r="AL63" s="45">
        <f>SUM(AL62:AQ62)</f>
        <v>180</v>
      </c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s="11" customFormat="1" ht="35.25">
      <c r="A64" s="32"/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</row>
    <row r="65" spans="1:49" s="11" customFormat="1" ht="35.25">
      <c r="A65" s="32"/>
      <c r="B65" s="32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</row>
    <row r="66" spans="6:35" ht="35.25">
      <c r="F66" s="38"/>
      <c r="H66" s="39"/>
      <c r="O66" s="41"/>
      <c r="S66" s="41"/>
      <c r="W66" s="41"/>
      <c r="AA66" s="41"/>
      <c r="AE66" s="41"/>
      <c r="AI66" s="41"/>
    </row>
    <row r="67" ht="35.25">
      <c r="G67" s="39"/>
    </row>
    <row r="68" ht="35.25">
      <c r="F68" s="39"/>
    </row>
  </sheetData>
  <sheetProtection/>
  <mergeCells count="64">
    <mergeCell ref="A1:AH1"/>
    <mergeCell ref="AS62:AS63"/>
    <mergeCell ref="AT62:AT63"/>
    <mergeCell ref="I62:I63"/>
    <mergeCell ref="J62:J63"/>
    <mergeCell ref="K62:K63"/>
    <mergeCell ref="L62:L63"/>
    <mergeCell ref="M62:M63"/>
    <mergeCell ref="AL63:AQ63"/>
    <mergeCell ref="AU62:AU63"/>
    <mergeCell ref="AV62:AV63"/>
    <mergeCell ref="AW62:AW63"/>
    <mergeCell ref="N63:Q63"/>
    <mergeCell ref="R63:U63"/>
    <mergeCell ref="V63:Y63"/>
    <mergeCell ref="Z63:AC63"/>
    <mergeCell ref="AD63:AG63"/>
    <mergeCell ref="AR62:AR63"/>
    <mergeCell ref="AH63:AK63"/>
    <mergeCell ref="A62:C63"/>
    <mergeCell ref="D62:D63"/>
    <mergeCell ref="E62:E63"/>
    <mergeCell ref="F62:F63"/>
    <mergeCell ref="G62:G63"/>
    <mergeCell ref="H62:H63"/>
    <mergeCell ref="AT6:AT7"/>
    <mergeCell ref="AU6:AU7"/>
    <mergeCell ref="AV6:AV7"/>
    <mergeCell ref="AW6:AW7"/>
    <mergeCell ref="AN6:AN7"/>
    <mergeCell ref="AO6:AO7"/>
    <mergeCell ref="AP6:AP7"/>
    <mergeCell ref="AQ6:AQ7"/>
    <mergeCell ref="AR6:AR7"/>
    <mergeCell ref="AS6:AS7"/>
    <mergeCell ref="AL5:AQ5"/>
    <mergeCell ref="AR5:AW5"/>
    <mergeCell ref="N6:Q6"/>
    <mergeCell ref="R6:U6"/>
    <mergeCell ref="V6:Y6"/>
    <mergeCell ref="Z6:AC6"/>
    <mergeCell ref="AD6:AG6"/>
    <mergeCell ref="AH6:AK6"/>
    <mergeCell ref="AL6:AL7"/>
    <mergeCell ref="AM6:AM7"/>
    <mergeCell ref="AL4:AW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2014-12-21T08:33:32Z</cp:lastPrinted>
  <dcterms:created xsi:type="dcterms:W3CDTF">2000-08-09T08:42:37Z</dcterms:created>
  <dcterms:modified xsi:type="dcterms:W3CDTF">2015-01-22T20:32:28Z</dcterms:modified>
  <cp:category/>
  <cp:version/>
  <cp:contentType/>
  <cp:contentStatus/>
</cp:coreProperties>
</file>