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375" windowHeight="4530" tabRatio="576" activeTab="0"/>
  </bookViews>
  <sheets>
    <sheet name="plan_SS" sheetId="1" r:id="rId1"/>
    <sheet name="plan_SN" sheetId="2" r:id="rId2"/>
  </sheets>
  <definedNames>
    <definedName name="OLE_LINK1" localSheetId="1">'plan_SN'!#REF!</definedName>
    <definedName name="OLE_LINK1" localSheetId="0">'plan_SS'!#REF!</definedName>
  </definedNames>
  <calcPr fullCalcOnLoad="1"/>
</workbook>
</file>

<file path=xl/sharedStrings.xml><?xml version="1.0" encoding="utf-8"?>
<sst xmlns="http://schemas.openxmlformats.org/spreadsheetml/2006/main" count="478" uniqueCount="144">
  <si>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</si>
  <si>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</si>
  <si>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</si>
  <si>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</si>
  <si>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</si>
  <si>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</si>
  <si>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</si>
  <si>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</si>
  <si>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</si>
  <si>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</si>
  <si>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</si>
  <si>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</si>
  <si>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</si>
  <si>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</si>
  <si>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</si>
  <si>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</si>
  <si>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</si>
  <si>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</si>
  <si>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</si>
  <si>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</si>
  <si>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</si>
  <si>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</si>
  <si>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</si>
  <si>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</si>
  <si>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</si>
  <si>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</si>
  <si>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</si>
  <si>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</si>
  <si>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</si>
  <si>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</t>
  </si>
  <si>
    <t>zp</t>
  </si>
  <si>
    <t>sem V</t>
  </si>
  <si>
    <t>sem VI</t>
  </si>
  <si>
    <t>IV</t>
  </si>
  <si>
    <t>V</t>
  </si>
  <si>
    <t>VI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</si>
  <si>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</si>
  <si>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</si>
  <si>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</si>
  <si>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</si>
  <si>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</si>
  <si>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laboratoria i warsztaty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</si>
  <si>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</si>
  <si>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</si>
  <si>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</si>
  <si>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</si>
  <si>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</si>
  <si>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zajęcia praktyczne</t>
  </si>
  <si>
    <t>pw</t>
  </si>
  <si>
    <t>ogólnouczelniane</t>
  </si>
  <si>
    <t>bezpośredni udział</t>
  </si>
  <si>
    <t>nauki podstawowe</t>
  </si>
  <si>
    <t>zajęcia do wyboru</t>
  </si>
  <si>
    <t>wykłady (w)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</si>
  <si>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</si>
  <si>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</si>
  <si>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</si>
  <si>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</si>
  <si>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</si>
  <si>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</si>
  <si>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</si>
  <si>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projekty i seminaria</t>
  </si>
  <si>
    <t>D1.</t>
  </si>
  <si>
    <t>D2.</t>
  </si>
  <si>
    <t>16.</t>
  </si>
  <si>
    <t>E/5</t>
  </si>
  <si>
    <t>Wychowanie fizyczne*</t>
  </si>
  <si>
    <t>Zo/2</t>
  </si>
  <si>
    <t>Technologie informacyjne</t>
  </si>
  <si>
    <t>Zo/1</t>
  </si>
  <si>
    <t>Przedsiębiorczość</t>
  </si>
  <si>
    <t>Zo/5</t>
  </si>
  <si>
    <t>Zo/4</t>
  </si>
  <si>
    <t>E/3</t>
  </si>
  <si>
    <t>Matematyka</t>
  </si>
  <si>
    <t>E/1</t>
  </si>
  <si>
    <t>Makroekonomia</t>
  </si>
  <si>
    <t>E/2</t>
  </si>
  <si>
    <t>Mikroekonomia</t>
  </si>
  <si>
    <t>Statystyka opisowa</t>
  </si>
  <si>
    <t>Zo/3</t>
  </si>
  <si>
    <t>Zo/6</t>
  </si>
  <si>
    <t>Zo/4,5,6</t>
  </si>
  <si>
    <t>E/4</t>
  </si>
  <si>
    <t>Praktyki zawodowe*</t>
  </si>
  <si>
    <t>Rachunkowość finansowa</t>
  </si>
  <si>
    <t>Język obcy*</t>
  </si>
  <si>
    <t>MODUŁ KSZTAŁCENIA SPECJALNOŚCIOWEGO (RiP)*</t>
  </si>
  <si>
    <t>MODUŁ KSZTAŁCENIA SPECJALNOŚCIOWEGO (FiB)*</t>
  </si>
  <si>
    <t>Suma dla specjalności RiP (Rachunkowość i podatki)</t>
  </si>
  <si>
    <t>Suma dla specjalności FiB (Finanse i bankowość)</t>
  </si>
  <si>
    <t>Podstawy zarządzania i marketingu</t>
  </si>
  <si>
    <t>Teoria i zasady rachunkowości</t>
  </si>
  <si>
    <t>Podstawy finansów</t>
  </si>
  <si>
    <t>Systemy informatyczne w finansach i rachunkowości</t>
  </si>
  <si>
    <t>Finanse publiczne</t>
  </si>
  <si>
    <t>Matematyka finansowa</t>
  </si>
  <si>
    <t>Bankowość</t>
  </si>
  <si>
    <t>Ubezpieczenia</t>
  </si>
  <si>
    <t>Analiza finansowa</t>
  </si>
  <si>
    <t>Elementy ekonometrii</t>
  </si>
  <si>
    <t>Rynki i instrumenty finansowe</t>
  </si>
  <si>
    <t>Podatki i system podatkowy</t>
  </si>
  <si>
    <t>Finanse przedsiębiorstw</t>
  </si>
  <si>
    <t>Rachunek kosztów i rachunkowość zarządcza</t>
  </si>
  <si>
    <t>Accounting Concepts and Methods (Koncepcje i metody rachunkowości)</t>
  </si>
  <si>
    <t>Rachunkowość małych firm</t>
  </si>
  <si>
    <t>Sprawozdawczość i rewizja finansowa</t>
  </si>
  <si>
    <t>Etyka w finansach i rachunkowości</t>
  </si>
  <si>
    <t>Organizacja biura rachunkowego</t>
  </si>
  <si>
    <t>Administracja podatkowa i kontrola skarbowa</t>
  </si>
  <si>
    <t>Analiza i ewidencja podatkowa</t>
  </si>
  <si>
    <t>Międzynarodowe i wspólnotowe prawo podatkowe</t>
  </si>
  <si>
    <t>Prawo dewizowe i prawo celne</t>
  </si>
  <si>
    <t>Prawo cywilne, administracyjne i gospodarcze</t>
  </si>
  <si>
    <t>Prawo bilansowe i międzynarodowe regulacje rachunkowości</t>
  </si>
  <si>
    <t>International Financial System (Międzynarodowy System Finansowy)</t>
  </si>
  <si>
    <t>Zo/2,4,5</t>
  </si>
  <si>
    <t>Doradztwo i pośrednictwo finansowe</t>
  </si>
  <si>
    <t>Podstawy analizy fundamentalnej, technicznej i portfelowej</t>
  </si>
  <si>
    <t>Rachunkowość budżetowa i podatkowa</t>
  </si>
  <si>
    <t>Zarządzanie finansami banku</t>
  </si>
  <si>
    <t>Zarządzanie ryzykiem i inżynieria finansowa</t>
  </si>
  <si>
    <t>Mikrofinanse</t>
  </si>
  <si>
    <t>Gospodarka finansowa jednostek samorządu terytorialnego</t>
  </si>
  <si>
    <t>Fundusze pomocowe Unii Europejskiej</t>
  </si>
  <si>
    <t>Controlling finansowy</t>
  </si>
  <si>
    <t>Analiza i wycena instrumentów dłużnych i udziałowych</t>
  </si>
  <si>
    <t>Bankowa obsługa przedsiębiorstw i samorządów</t>
  </si>
  <si>
    <t>Social Insurance System (System ubezpieczeń społecznych)</t>
  </si>
  <si>
    <t>17.</t>
  </si>
  <si>
    <t>Warsztaty finansów i rachunkowości</t>
  </si>
  <si>
    <t>Prawo pracy a koszty pracy</t>
  </si>
  <si>
    <t>Nowoczesne usługi bankowe</t>
  </si>
  <si>
    <t>18.</t>
  </si>
  <si>
    <t>Międzynarodowe standardy rachunkowości i sprawozdawczości finansowej</t>
  </si>
  <si>
    <t>Socjologia/Psychologia*</t>
  </si>
  <si>
    <r>
      <t xml:space="preserve">Finanse i rachunkowość - studia stacjonarne I stopnia  </t>
    </r>
    <r>
      <rPr>
        <b/>
        <sz val="28"/>
        <rFont val="Verdana"/>
        <family val="2"/>
      </rPr>
      <t>/ cykl kształcenia 2015-2018</t>
    </r>
  </si>
  <si>
    <t>humanist.-społecz.</t>
  </si>
  <si>
    <t>konsultacje i e-learning (@)</t>
  </si>
  <si>
    <t>@</t>
  </si>
  <si>
    <r>
      <t xml:space="preserve">Finanse i rachunkowość - studia niestacjonarne I stopnia  </t>
    </r>
    <r>
      <rPr>
        <b/>
        <sz val="28"/>
        <rFont val="Verdana"/>
        <family val="2"/>
      </rPr>
      <t>/ cykl kształcenia 2015-2018</t>
    </r>
  </si>
  <si>
    <t>Seminarium dyplomowe*</t>
  </si>
  <si>
    <t>Zo/1,2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</si>
</sst>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3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20"/>
      <name val="Verdana"/>
      <family val="2"/>
    </font>
    <font>
      <b/>
      <sz val="20"/>
      <name val="Verdana"/>
      <family val="2"/>
    </font>
    <font>
      <sz val="28"/>
      <name val="Arial Narrow"/>
      <family val="2"/>
    </font>
    <font>
      <b/>
      <sz val="36"/>
      <name val="Verdana"/>
      <family val="2"/>
    </font>
    <font>
      <b/>
      <sz val="28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name val="Arial Narrow"/>
      <family val="2"/>
    </font>
    <font>
      <sz val="28"/>
      <name val="Verdana"/>
      <family val="2"/>
    </font>
    <font>
      <b/>
      <sz val="3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28"/>
      <name val="Verdana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1" applyNumberFormat="0" applyAlignment="0" applyProtection="0"/>
    <xf numFmtId="0" fontId="17" fillId="14" borderId="2" applyNumberFormat="0" applyAlignment="0" applyProtection="0"/>
    <xf numFmtId="0" fontId="18" fillId="15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16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14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4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3" fontId="5" fillId="18" borderId="10" xfId="0" applyNumberFormat="1" applyFont="1" applyFill="1" applyBorder="1" applyAlignment="1">
      <alignment horizontal="center" vertical="center"/>
    </xf>
    <xf numFmtId="3" fontId="4" fillId="18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7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left" vertical="center"/>
    </xf>
    <xf numFmtId="3" fontId="5" fillId="6" borderId="10" xfId="0" applyNumberFormat="1" applyFont="1" applyFill="1" applyBorder="1" applyAlignment="1">
      <alignment horizontal="center" vertical="center"/>
    </xf>
    <xf numFmtId="3" fontId="4" fillId="6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17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6" borderId="11" xfId="0" applyFont="1" applyFill="1" applyBorder="1" applyAlignment="1">
      <alignment horizontal="center" vertical="center" textRotation="90"/>
    </xf>
    <xf numFmtId="0" fontId="0" fillId="0" borderId="12" xfId="0" applyFont="1" applyBorder="1" applyAlignment="1">
      <alignment/>
    </xf>
    <xf numFmtId="3" fontId="5" fillId="18" borderId="10" xfId="0" applyNumberFormat="1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 textRotation="90"/>
    </xf>
    <xf numFmtId="0" fontId="5" fillId="6" borderId="10" xfId="0" applyFont="1" applyFill="1" applyBorder="1" applyAlignment="1">
      <alignment horizontal="center" vertical="center"/>
    </xf>
    <xf numFmtId="3" fontId="5" fillId="18" borderId="11" xfId="0" applyNumberFormat="1" applyFont="1" applyFill="1" applyBorder="1" applyAlignment="1">
      <alignment horizontal="center" vertical="center"/>
    </xf>
    <xf numFmtId="3" fontId="5" fillId="18" borderId="12" xfId="0" applyNumberFormat="1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textRotation="90" wrapText="1"/>
    </xf>
    <xf numFmtId="0" fontId="5" fillId="6" borderId="10" xfId="0" applyFont="1" applyFill="1" applyBorder="1" applyAlignment="1">
      <alignment horizontal="center" vertical="center" textRotation="90" wrapText="1"/>
    </xf>
    <xf numFmtId="0" fontId="5" fillId="6" borderId="10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0"/>
  <sheetViews>
    <sheetView tabSelected="1" view="pageBreakPreview" zoomScale="33" zoomScaleNormal="33" zoomScaleSheetLayoutView="33" zoomScalePageLayoutView="0" workbookViewId="0" topLeftCell="A1">
      <pane ySplit="7" topLeftCell="BM8" activePane="bottomLeft" state="frozen"/>
      <selection pane="topLeft" activeCell="A1" sqref="A1"/>
      <selection pane="bottomLeft" activeCell="B4" sqref="B4:B7"/>
    </sheetView>
  </sheetViews>
  <sheetFormatPr defaultColWidth="8.875" defaultRowHeight="12.75"/>
  <cols>
    <col min="1" max="1" width="12.375" style="23" customWidth="1"/>
    <col min="2" max="2" width="141.125" style="24" customWidth="1"/>
    <col min="3" max="3" width="27.25390625" style="25" customWidth="1"/>
    <col min="4" max="4" width="17.875" style="24" customWidth="1"/>
    <col min="5" max="5" width="14.125" style="26" customWidth="1"/>
    <col min="6" max="6" width="14.125" style="24" customWidth="1"/>
    <col min="7" max="7" width="14.375" style="24" customWidth="1"/>
    <col min="8" max="8" width="17.625" style="24" customWidth="1"/>
    <col min="9" max="12" width="11.625" style="24" customWidth="1"/>
    <col min="13" max="13" width="15.375" style="24" customWidth="1"/>
    <col min="14" max="37" width="11.625" style="27" customWidth="1"/>
    <col min="38" max="43" width="9.75390625" style="23" customWidth="1"/>
    <col min="44" max="44" width="11.875" style="28" customWidth="1"/>
    <col min="45" max="45" width="12.25390625" style="28" customWidth="1"/>
    <col min="46" max="46" width="11.875" style="28" customWidth="1"/>
    <col min="47" max="48" width="9.75390625" style="28" customWidth="1"/>
    <col min="49" max="49" width="9.75390625" style="29" customWidth="1"/>
    <col min="50" max="16384" width="8.875" style="29" customWidth="1"/>
  </cols>
  <sheetData>
    <row r="1" spans="1:48" s="14" customFormat="1" ht="51.75" customHeight="1">
      <c r="A1" s="40" t="s">
        <v>137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1"/>
      <c r="AM1" s="11"/>
      <c r="AN1" s="11"/>
      <c r="AO1" s="12"/>
      <c r="AP1" s="12"/>
      <c r="AQ1" s="12"/>
      <c r="AR1" s="13"/>
      <c r="AS1" s="13"/>
      <c r="AT1" s="13"/>
      <c r="AU1" s="13"/>
      <c r="AV1" s="13"/>
    </row>
    <row r="2" spans="1:48" s="14" customFormat="1" ht="37.5" customHeight="1">
      <c r="A2" s="15" t="s">
        <v>43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1"/>
      <c r="AM2" s="11"/>
      <c r="AN2" s="11"/>
      <c r="AO2" s="12"/>
      <c r="AP2" s="12"/>
      <c r="AQ2" s="12"/>
      <c r="AR2" s="13"/>
      <c r="AS2" s="13"/>
      <c r="AT2" s="13"/>
      <c r="AU2" s="13"/>
      <c r="AV2" s="13"/>
    </row>
    <row r="3" spans="1:48" s="14" customFormat="1" ht="30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2"/>
      <c r="AP3" s="12"/>
      <c r="AQ3" s="12"/>
      <c r="AR3" s="13"/>
      <c r="AS3" s="13"/>
      <c r="AT3" s="13"/>
      <c r="AU3" s="13"/>
      <c r="AV3" s="13"/>
    </row>
    <row r="4" spans="1:49" s="7" customFormat="1" ht="53.25" customHeight="1">
      <c r="A4" s="34" t="s">
        <v>11</v>
      </c>
      <c r="B4" s="34" t="s">
        <v>12</v>
      </c>
      <c r="C4" s="38" t="s">
        <v>39</v>
      </c>
      <c r="D4" s="34" t="s">
        <v>45</v>
      </c>
      <c r="E4" s="34"/>
      <c r="F4" s="34"/>
      <c r="G4" s="34"/>
      <c r="H4" s="34"/>
      <c r="I4" s="34"/>
      <c r="J4" s="34"/>
      <c r="K4" s="34"/>
      <c r="L4" s="34"/>
      <c r="M4" s="34"/>
      <c r="N4" s="34" t="s">
        <v>46</v>
      </c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 t="s">
        <v>54</v>
      </c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</row>
    <row r="5" spans="1:49" s="7" customFormat="1" ht="53.25" customHeight="1">
      <c r="A5" s="34"/>
      <c r="B5" s="34"/>
      <c r="C5" s="38"/>
      <c r="D5" s="38" t="s">
        <v>57</v>
      </c>
      <c r="E5" s="38" t="s">
        <v>58</v>
      </c>
      <c r="F5" s="39" t="s">
        <v>53</v>
      </c>
      <c r="G5" s="38" t="s">
        <v>60</v>
      </c>
      <c r="H5" s="37" t="s">
        <v>40</v>
      </c>
      <c r="I5" s="37" t="s">
        <v>41</v>
      </c>
      <c r="J5" s="37" t="s">
        <v>61</v>
      </c>
      <c r="K5" s="37" t="s">
        <v>42</v>
      </c>
      <c r="L5" s="38" t="s">
        <v>139</v>
      </c>
      <c r="M5" s="38" t="s">
        <v>59</v>
      </c>
      <c r="N5" s="34" t="s">
        <v>3</v>
      </c>
      <c r="O5" s="34"/>
      <c r="P5" s="34"/>
      <c r="Q5" s="34"/>
      <c r="R5" s="34"/>
      <c r="S5" s="34"/>
      <c r="T5" s="34"/>
      <c r="U5" s="34"/>
      <c r="V5" s="34" t="s">
        <v>44</v>
      </c>
      <c r="W5" s="34"/>
      <c r="X5" s="34"/>
      <c r="Y5" s="34"/>
      <c r="Z5" s="34"/>
      <c r="AA5" s="34"/>
      <c r="AB5" s="34"/>
      <c r="AC5" s="34"/>
      <c r="AD5" s="34" t="s">
        <v>4</v>
      </c>
      <c r="AE5" s="34"/>
      <c r="AF5" s="34"/>
      <c r="AG5" s="34"/>
      <c r="AH5" s="34"/>
      <c r="AI5" s="34"/>
      <c r="AJ5" s="34"/>
      <c r="AK5" s="34"/>
      <c r="AL5" s="34" t="s">
        <v>55</v>
      </c>
      <c r="AM5" s="34"/>
      <c r="AN5" s="34"/>
      <c r="AO5" s="34"/>
      <c r="AP5" s="34"/>
      <c r="AQ5" s="34"/>
      <c r="AR5" s="34" t="s">
        <v>56</v>
      </c>
      <c r="AS5" s="34"/>
      <c r="AT5" s="34"/>
      <c r="AU5" s="34"/>
      <c r="AV5" s="34"/>
      <c r="AW5" s="34"/>
    </row>
    <row r="6" spans="1:49" s="7" customFormat="1" ht="52.5" customHeight="1">
      <c r="A6" s="34"/>
      <c r="B6" s="41"/>
      <c r="C6" s="38"/>
      <c r="D6" s="38"/>
      <c r="E6" s="38"/>
      <c r="F6" s="39"/>
      <c r="G6" s="38"/>
      <c r="H6" s="37"/>
      <c r="I6" s="37"/>
      <c r="J6" s="37"/>
      <c r="K6" s="37"/>
      <c r="L6" s="38"/>
      <c r="M6" s="38"/>
      <c r="N6" s="34" t="s">
        <v>14</v>
      </c>
      <c r="O6" s="34"/>
      <c r="P6" s="34"/>
      <c r="Q6" s="34"/>
      <c r="R6" s="34" t="s">
        <v>15</v>
      </c>
      <c r="S6" s="34"/>
      <c r="T6" s="34"/>
      <c r="U6" s="34"/>
      <c r="V6" s="34" t="s">
        <v>16</v>
      </c>
      <c r="W6" s="34"/>
      <c r="X6" s="34"/>
      <c r="Y6" s="34"/>
      <c r="Z6" s="34" t="s">
        <v>17</v>
      </c>
      <c r="AA6" s="34"/>
      <c r="AB6" s="34"/>
      <c r="AC6" s="34"/>
      <c r="AD6" s="34" t="s">
        <v>31</v>
      </c>
      <c r="AE6" s="34"/>
      <c r="AF6" s="34"/>
      <c r="AG6" s="34"/>
      <c r="AH6" s="34" t="s">
        <v>32</v>
      </c>
      <c r="AI6" s="34"/>
      <c r="AJ6" s="34"/>
      <c r="AK6" s="34"/>
      <c r="AL6" s="34" t="s">
        <v>0</v>
      </c>
      <c r="AM6" s="34" t="s">
        <v>1</v>
      </c>
      <c r="AN6" s="34" t="s">
        <v>2</v>
      </c>
      <c r="AO6" s="34" t="s">
        <v>33</v>
      </c>
      <c r="AP6" s="34" t="s">
        <v>34</v>
      </c>
      <c r="AQ6" s="34" t="s">
        <v>35</v>
      </c>
      <c r="AR6" s="39" t="s">
        <v>50</v>
      </c>
      <c r="AS6" s="39" t="s">
        <v>51</v>
      </c>
      <c r="AT6" s="30" t="s">
        <v>47</v>
      </c>
      <c r="AU6" s="39" t="s">
        <v>49</v>
      </c>
      <c r="AV6" s="30" t="s">
        <v>138</v>
      </c>
      <c r="AW6" s="39" t="s">
        <v>52</v>
      </c>
    </row>
    <row r="7" spans="1:49" s="7" customFormat="1" ht="195.75" customHeight="1">
      <c r="A7" s="34"/>
      <c r="B7" s="41"/>
      <c r="C7" s="38"/>
      <c r="D7" s="38"/>
      <c r="E7" s="38"/>
      <c r="F7" s="39"/>
      <c r="G7" s="38"/>
      <c r="H7" s="37"/>
      <c r="I7" s="37"/>
      <c r="J7" s="37"/>
      <c r="K7" s="37"/>
      <c r="L7" s="38"/>
      <c r="M7" s="38"/>
      <c r="N7" s="16" t="s">
        <v>29</v>
      </c>
      <c r="O7" s="17" t="s">
        <v>30</v>
      </c>
      <c r="P7" s="17" t="s">
        <v>140</v>
      </c>
      <c r="Q7" s="17" t="s">
        <v>48</v>
      </c>
      <c r="R7" s="16" t="s">
        <v>29</v>
      </c>
      <c r="S7" s="17" t="s">
        <v>30</v>
      </c>
      <c r="T7" s="17" t="s">
        <v>140</v>
      </c>
      <c r="U7" s="17" t="s">
        <v>48</v>
      </c>
      <c r="V7" s="16" t="s">
        <v>29</v>
      </c>
      <c r="W7" s="17" t="s">
        <v>30</v>
      </c>
      <c r="X7" s="17" t="s">
        <v>140</v>
      </c>
      <c r="Y7" s="17" t="s">
        <v>48</v>
      </c>
      <c r="Z7" s="16" t="s">
        <v>29</v>
      </c>
      <c r="AA7" s="17" t="s">
        <v>30</v>
      </c>
      <c r="AB7" s="17" t="s">
        <v>140</v>
      </c>
      <c r="AC7" s="17" t="s">
        <v>48</v>
      </c>
      <c r="AD7" s="16" t="s">
        <v>29</v>
      </c>
      <c r="AE7" s="17" t="s">
        <v>30</v>
      </c>
      <c r="AF7" s="17" t="s">
        <v>140</v>
      </c>
      <c r="AG7" s="17" t="s">
        <v>48</v>
      </c>
      <c r="AH7" s="16" t="s">
        <v>29</v>
      </c>
      <c r="AI7" s="17" t="s">
        <v>30</v>
      </c>
      <c r="AJ7" s="17" t="s">
        <v>140</v>
      </c>
      <c r="AK7" s="17" t="s">
        <v>48</v>
      </c>
      <c r="AL7" s="34"/>
      <c r="AM7" s="34"/>
      <c r="AN7" s="34"/>
      <c r="AO7" s="34"/>
      <c r="AP7" s="34"/>
      <c r="AQ7" s="34"/>
      <c r="AR7" s="39"/>
      <c r="AS7" s="39"/>
      <c r="AT7" s="33"/>
      <c r="AU7" s="39"/>
      <c r="AV7" s="31"/>
      <c r="AW7" s="39"/>
    </row>
    <row r="8" spans="1:49" s="21" customFormat="1" ht="45.75">
      <c r="A8" s="16" t="s">
        <v>13</v>
      </c>
      <c r="B8" s="18" t="s">
        <v>36</v>
      </c>
      <c r="C8" s="16"/>
      <c r="D8" s="19">
        <f>SUM(D9:D13)</f>
        <v>635</v>
      </c>
      <c r="E8" s="19">
        <f>SUM(E9:E13)</f>
        <v>390</v>
      </c>
      <c r="F8" s="20">
        <f>SUM(F9:F13)</f>
        <v>30</v>
      </c>
      <c r="G8" s="20">
        <f>SUM(G9:G13)</f>
        <v>360</v>
      </c>
      <c r="H8" s="20">
        <f aca="true" t="shared" si="0" ref="H8:AQ8">SUM(H9:H13)</f>
        <v>0</v>
      </c>
      <c r="I8" s="20">
        <f t="shared" si="0"/>
        <v>360</v>
      </c>
      <c r="J8" s="20">
        <f t="shared" si="0"/>
        <v>0</v>
      </c>
      <c r="K8" s="20">
        <f>SUM(K9:K13)</f>
        <v>0</v>
      </c>
      <c r="L8" s="20">
        <f>SUM(L9:L13)</f>
        <v>0</v>
      </c>
      <c r="M8" s="19">
        <f>SUM(M9:M13)</f>
        <v>245</v>
      </c>
      <c r="N8" s="20">
        <f t="shared" si="0"/>
        <v>0</v>
      </c>
      <c r="O8" s="20">
        <f t="shared" si="0"/>
        <v>105</v>
      </c>
      <c r="P8" s="20">
        <f t="shared" si="0"/>
        <v>0</v>
      </c>
      <c r="Q8" s="20">
        <f t="shared" si="0"/>
        <v>75</v>
      </c>
      <c r="R8" s="20">
        <f t="shared" si="0"/>
        <v>0</v>
      </c>
      <c r="S8" s="20">
        <f t="shared" si="0"/>
        <v>90</v>
      </c>
      <c r="T8" s="20">
        <f t="shared" si="0"/>
        <v>0</v>
      </c>
      <c r="U8" s="20">
        <f t="shared" si="0"/>
        <v>40</v>
      </c>
      <c r="V8" s="20">
        <f t="shared" si="0"/>
        <v>0</v>
      </c>
      <c r="W8" s="20">
        <f t="shared" si="0"/>
        <v>60</v>
      </c>
      <c r="X8" s="20">
        <f t="shared" si="0"/>
        <v>0</v>
      </c>
      <c r="Y8" s="20">
        <f t="shared" si="0"/>
        <v>15</v>
      </c>
      <c r="Z8" s="20">
        <f t="shared" si="0"/>
        <v>30</v>
      </c>
      <c r="AA8" s="20">
        <f t="shared" si="0"/>
        <v>60</v>
      </c>
      <c r="AB8" s="20">
        <f t="shared" si="0"/>
        <v>0</v>
      </c>
      <c r="AC8" s="20">
        <f t="shared" si="0"/>
        <v>35</v>
      </c>
      <c r="AD8" s="20">
        <f t="shared" si="0"/>
        <v>0</v>
      </c>
      <c r="AE8" s="20">
        <f t="shared" si="0"/>
        <v>45</v>
      </c>
      <c r="AF8" s="20">
        <f t="shared" si="0"/>
        <v>0</v>
      </c>
      <c r="AG8" s="20">
        <f t="shared" si="0"/>
        <v>80</v>
      </c>
      <c r="AH8" s="20">
        <f t="shared" si="0"/>
        <v>0</v>
      </c>
      <c r="AI8" s="20">
        <f t="shared" si="0"/>
        <v>0</v>
      </c>
      <c r="AJ8" s="20">
        <f t="shared" si="0"/>
        <v>0</v>
      </c>
      <c r="AK8" s="20">
        <f t="shared" si="0"/>
        <v>0</v>
      </c>
      <c r="AL8" s="20">
        <f t="shared" si="0"/>
        <v>7</v>
      </c>
      <c r="AM8" s="20">
        <f t="shared" si="0"/>
        <v>5</v>
      </c>
      <c r="AN8" s="20">
        <f t="shared" si="0"/>
        <v>3</v>
      </c>
      <c r="AO8" s="20">
        <f t="shared" si="0"/>
        <v>5</v>
      </c>
      <c r="AP8" s="20">
        <f t="shared" si="0"/>
        <v>5</v>
      </c>
      <c r="AQ8" s="20">
        <f t="shared" si="0"/>
        <v>0</v>
      </c>
      <c r="AR8" s="20">
        <f aca="true" t="shared" si="1" ref="AR8:AW8">SUM(AR9:AR13)</f>
        <v>16</v>
      </c>
      <c r="AS8" s="20">
        <f t="shared" si="1"/>
        <v>0</v>
      </c>
      <c r="AT8" s="20">
        <f t="shared" si="1"/>
        <v>23</v>
      </c>
      <c r="AU8" s="20">
        <f t="shared" si="1"/>
        <v>25</v>
      </c>
      <c r="AV8" s="20">
        <f t="shared" si="1"/>
        <v>2</v>
      </c>
      <c r="AW8" s="20">
        <f t="shared" si="1"/>
        <v>21</v>
      </c>
    </row>
    <row r="9" spans="1:49" s="7" customFormat="1" ht="35.25">
      <c r="A9" s="1" t="s">
        <v>10</v>
      </c>
      <c r="B9" s="8" t="s">
        <v>86</v>
      </c>
      <c r="C9" s="2" t="s">
        <v>65</v>
      </c>
      <c r="D9" s="3">
        <f>SUM(E9,M9)</f>
        <v>425</v>
      </c>
      <c r="E9" s="3">
        <f>SUM(F9:G9,L9)</f>
        <v>270</v>
      </c>
      <c r="F9" s="4">
        <f aca="true" t="shared" si="2" ref="F9:G13">SUM(N9,R9,V9,Z9,AD9,AH9)</f>
        <v>0</v>
      </c>
      <c r="G9" s="4">
        <f t="shared" si="2"/>
        <v>270</v>
      </c>
      <c r="H9" s="5"/>
      <c r="I9" s="5">
        <v>270</v>
      </c>
      <c r="J9" s="5"/>
      <c r="K9" s="5"/>
      <c r="L9" s="4">
        <f aca="true" t="shared" si="3" ref="L9:M13">SUM(P9,T9,X9,AB9,AF9,AJ9)</f>
        <v>0</v>
      </c>
      <c r="M9" s="3">
        <f t="shared" si="3"/>
        <v>155</v>
      </c>
      <c r="N9" s="6"/>
      <c r="O9" s="6">
        <v>60</v>
      </c>
      <c r="P9" s="6"/>
      <c r="Q9" s="6">
        <v>40</v>
      </c>
      <c r="R9" s="6"/>
      <c r="S9" s="6">
        <v>60</v>
      </c>
      <c r="T9" s="6"/>
      <c r="U9" s="6">
        <v>40</v>
      </c>
      <c r="V9" s="6"/>
      <c r="W9" s="6">
        <v>60</v>
      </c>
      <c r="X9" s="6"/>
      <c r="Y9" s="6">
        <v>15</v>
      </c>
      <c r="Z9" s="6"/>
      <c r="AA9" s="6">
        <v>60</v>
      </c>
      <c r="AB9" s="6"/>
      <c r="AC9" s="6">
        <v>15</v>
      </c>
      <c r="AD9" s="6"/>
      <c r="AE9" s="6">
        <v>30</v>
      </c>
      <c r="AF9" s="6"/>
      <c r="AG9" s="6">
        <v>45</v>
      </c>
      <c r="AH9" s="6"/>
      <c r="AI9" s="6"/>
      <c r="AJ9" s="6"/>
      <c r="AK9" s="6"/>
      <c r="AL9" s="6">
        <v>4</v>
      </c>
      <c r="AM9" s="6">
        <v>4</v>
      </c>
      <c r="AN9" s="6">
        <v>3</v>
      </c>
      <c r="AO9" s="6">
        <v>3</v>
      </c>
      <c r="AP9" s="6">
        <v>3</v>
      </c>
      <c r="AQ9" s="6"/>
      <c r="AR9" s="6">
        <v>11</v>
      </c>
      <c r="AS9" s="6"/>
      <c r="AT9" s="6">
        <v>17</v>
      </c>
      <c r="AU9" s="6">
        <v>17</v>
      </c>
      <c r="AV9" s="6"/>
      <c r="AW9" s="6">
        <v>17</v>
      </c>
    </row>
    <row r="10" spans="1:49" s="7" customFormat="1" ht="35.25">
      <c r="A10" s="1" t="s">
        <v>9</v>
      </c>
      <c r="B10" s="8" t="s">
        <v>66</v>
      </c>
      <c r="C10" s="2" t="s">
        <v>143</v>
      </c>
      <c r="D10" s="3">
        <f>SUM(E10,M10)</f>
        <v>60</v>
      </c>
      <c r="E10" s="3">
        <f>SUM(F10:G10,L10)</f>
        <v>60</v>
      </c>
      <c r="F10" s="4">
        <f t="shared" si="2"/>
        <v>0</v>
      </c>
      <c r="G10" s="4">
        <f t="shared" si="2"/>
        <v>60</v>
      </c>
      <c r="H10" s="5"/>
      <c r="I10" s="5">
        <v>60</v>
      </c>
      <c r="J10" s="5"/>
      <c r="K10" s="5"/>
      <c r="L10" s="4">
        <f t="shared" si="3"/>
        <v>0</v>
      </c>
      <c r="M10" s="3">
        <f t="shared" si="3"/>
        <v>0</v>
      </c>
      <c r="N10" s="6"/>
      <c r="O10" s="6">
        <v>30</v>
      </c>
      <c r="P10" s="6"/>
      <c r="Q10" s="6"/>
      <c r="R10" s="6"/>
      <c r="S10" s="6">
        <v>30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>
        <v>1</v>
      </c>
      <c r="AM10" s="6">
        <v>1</v>
      </c>
      <c r="AN10" s="6"/>
      <c r="AO10" s="6"/>
      <c r="AP10" s="6"/>
      <c r="AQ10" s="6"/>
      <c r="AR10" s="6">
        <v>2</v>
      </c>
      <c r="AS10" s="6"/>
      <c r="AT10" s="6">
        <v>2</v>
      </c>
      <c r="AU10" s="6">
        <v>2</v>
      </c>
      <c r="AV10" s="6"/>
      <c r="AW10" s="6">
        <v>2</v>
      </c>
    </row>
    <row r="11" spans="1:49" s="7" customFormat="1" ht="35.25">
      <c r="A11" s="1" t="s">
        <v>8</v>
      </c>
      <c r="B11" s="8" t="s">
        <v>68</v>
      </c>
      <c r="C11" s="2" t="s">
        <v>69</v>
      </c>
      <c r="D11" s="3">
        <f>SUM(E11,M11)</f>
        <v>50</v>
      </c>
      <c r="E11" s="3">
        <f>SUM(F11:G11,L11)</f>
        <v>15</v>
      </c>
      <c r="F11" s="4">
        <f t="shared" si="2"/>
        <v>0</v>
      </c>
      <c r="G11" s="4">
        <f t="shared" si="2"/>
        <v>15</v>
      </c>
      <c r="H11" s="5"/>
      <c r="I11" s="5">
        <v>15</v>
      </c>
      <c r="J11" s="5"/>
      <c r="K11" s="5"/>
      <c r="L11" s="4">
        <f t="shared" si="3"/>
        <v>0</v>
      </c>
      <c r="M11" s="3">
        <f t="shared" si="3"/>
        <v>35</v>
      </c>
      <c r="N11" s="6"/>
      <c r="O11" s="6">
        <v>15</v>
      </c>
      <c r="P11" s="6"/>
      <c r="Q11" s="6">
        <v>35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>
        <v>2</v>
      </c>
      <c r="AM11" s="6"/>
      <c r="AN11" s="6"/>
      <c r="AO11" s="6"/>
      <c r="AP11" s="6"/>
      <c r="AQ11" s="6"/>
      <c r="AR11" s="6">
        <v>1</v>
      </c>
      <c r="AS11" s="6"/>
      <c r="AT11" s="6">
        <v>2</v>
      </c>
      <c r="AU11" s="6">
        <v>2</v>
      </c>
      <c r="AV11" s="6"/>
      <c r="AW11" s="6"/>
    </row>
    <row r="12" spans="1:49" s="7" customFormat="1" ht="35.25">
      <c r="A12" s="1" t="s">
        <v>7</v>
      </c>
      <c r="B12" s="8" t="s">
        <v>70</v>
      </c>
      <c r="C12" s="2" t="s">
        <v>71</v>
      </c>
      <c r="D12" s="3">
        <f>SUM(E12,M12)</f>
        <v>50</v>
      </c>
      <c r="E12" s="3">
        <f>SUM(F12:G12,L12)</f>
        <v>15</v>
      </c>
      <c r="F12" s="4">
        <f t="shared" si="2"/>
        <v>0</v>
      </c>
      <c r="G12" s="4">
        <f t="shared" si="2"/>
        <v>15</v>
      </c>
      <c r="H12" s="5"/>
      <c r="I12" s="5">
        <v>15</v>
      </c>
      <c r="J12" s="5"/>
      <c r="K12" s="5"/>
      <c r="L12" s="4">
        <f t="shared" si="3"/>
        <v>0</v>
      </c>
      <c r="M12" s="3">
        <f t="shared" si="3"/>
        <v>35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>
        <v>15</v>
      </c>
      <c r="AF12" s="6"/>
      <c r="AG12" s="6">
        <v>35</v>
      </c>
      <c r="AH12" s="6"/>
      <c r="AI12" s="6"/>
      <c r="AJ12" s="6"/>
      <c r="AK12" s="6"/>
      <c r="AL12" s="6"/>
      <c r="AM12" s="6"/>
      <c r="AN12" s="6"/>
      <c r="AO12" s="6"/>
      <c r="AP12" s="6">
        <v>2</v>
      </c>
      <c r="AQ12" s="6"/>
      <c r="AR12" s="6">
        <v>1</v>
      </c>
      <c r="AS12" s="6"/>
      <c r="AT12" s="6">
        <v>2</v>
      </c>
      <c r="AU12" s="6">
        <v>2</v>
      </c>
      <c r="AV12" s="6"/>
      <c r="AW12" s="6"/>
    </row>
    <row r="13" spans="1:49" s="7" customFormat="1" ht="35.25">
      <c r="A13" s="1" t="s">
        <v>6</v>
      </c>
      <c r="B13" s="8" t="s">
        <v>136</v>
      </c>
      <c r="C13" s="2" t="s">
        <v>72</v>
      </c>
      <c r="D13" s="3">
        <f>SUM(E13,M13)</f>
        <v>50</v>
      </c>
      <c r="E13" s="3">
        <f>SUM(F13:G13,L13)</f>
        <v>30</v>
      </c>
      <c r="F13" s="4">
        <f t="shared" si="2"/>
        <v>30</v>
      </c>
      <c r="G13" s="4">
        <f t="shared" si="2"/>
        <v>0</v>
      </c>
      <c r="H13" s="5"/>
      <c r="I13" s="5"/>
      <c r="J13" s="5"/>
      <c r="K13" s="5"/>
      <c r="L13" s="4">
        <f t="shared" si="3"/>
        <v>0</v>
      </c>
      <c r="M13" s="3">
        <f t="shared" si="3"/>
        <v>20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>
        <v>30</v>
      </c>
      <c r="AA13" s="6"/>
      <c r="AB13" s="6"/>
      <c r="AC13" s="6">
        <v>20</v>
      </c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>
        <v>2</v>
      </c>
      <c r="AP13" s="6"/>
      <c r="AQ13" s="6"/>
      <c r="AR13" s="6">
        <v>1</v>
      </c>
      <c r="AS13" s="6"/>
      <c r="AT13" s="6"/>
      <c r="AU13" s="6">
        <v>2</v>
      </c>
      <c r="AV13" s="6">
        <v>2</v>
      </c>
      <c r="AW13" s="6">
        <v>2</v>
      </c>
    </row>
    <row r="14" spans="1:49" s="21" customFormat="1" ht="45.75">
      <c r="A14" s="16" t="s">
        <v>18</v>
      </c>
      <c r="B14" s="18" t="s">
        <v>37</v>
      </c>
      <c r="C14" s="16"/>
      <c r="D14" s="19">
        <f aca="true" t="shared" si="4" ref="D14:AW14">SUM(D15:D23)</f>
        <v>900</v>
      </c>
      <c r="E14" s="19">
        <f t="shared" si="4"/>
        <v>530</v>
      </c>
      <c r="F14" s="20">
        <f t="shared" si="4"/>
        <v>195</v>
      </c>
      <c r="G14" s="20">
        <f t="shared" si="4"/>
        <v>300</v>
      </c>
      <c r="H14" s="20">
        <f t="shared" si="4"/>
        <v>270</v>
      </c>
      <c r="I14" s="20">
        <f t="shared" si="4"/>
        <v>30</v>
      </c>
      <c r="J14" s="20">
        <f t="shared" si="4"/>
        <v>0</v>
      </c>
      <c r="K14" s="20">
        <f t="shared" si="4"/>
        <v>0</v>
      </c>
      <c r="L14" s="20">
        <f t="shared" si="4"/>
        <v>35</v>
      </c>
      <c r="M14" s="19">
        <f t="shared" si="4"/>
        <v>370</v>
      </c>
      <c r="N14" s="20">
        <f t="shared" si="4"/>
        <v>120</v>
      </c>
      <c r="O14" s="20">
        <f t="shared" si="4"/>
        <v>150</v>
      </c>
      <c r="P14" s="20">
        <f t="shared" si="4"/>
        <v>25</v>
      </c>
      <c r="Q14" s="20">
        <f t="shared" si="4"/>
        <v>280</v>
      </c>
      <c r="R14" s="20">
        <f t="shared" si="4"/>
        <v>45</v>
      </c>
      <c r="S14" s="20">
        <f t="shared" si="4"/>
        <v>120</v>
      </c>
      <c r="T14" s="20">
        <f t="shared" si="4"/>
        <v>10</v>
      </c>
      <c r="U14" s="20">
        <f t="shared" si="4"/>
        <v>50</v>
      </c>
      <c r="V14" s="20">
        <f t="shared" si="4"/>
        <v>30</v>
      </c>
      <c r="W14" s="20">
        <f t="shared" si="4"/>
        <v>30</v>
      </c>
      <c r="X14" s="20">
        <f t="shared" si="4"/>
        <v>0</v>
      </c>
      <c r="Y14" s="20">
        <f t="shared" si="4"/>
        <v>40</v>
      </c>
      <c r="Z14" s="20">
        <f t="shared" si="4"/>
        <v>0</v>
      </c>
      <c r="AA14" s="20">
        <f t="shared" si="4"/>
        <v>0</v>
      </c>
      <c r="AB14" s="20">
        <f t="shared" si="4"/>
        <v>0</v>
      </c>
      <c r="AC14" s="20">
        <f t="shared" si="4"/>
        <v>0</v>
      </c>
      <c r="AD14" s="20">
        <f t="shared" si="4"/>
        <v>0</v>
      </c>
      <c r="AE14" s="20">
        <f t="shared" si="4"/>
        <v>0</v>
      </c>
      <c r="AF14" s="20">
        <f t="shared" si="4"/>
        <v>0</v>
      </c>
      <c r="AG14" s="20">
        <f t="shared" si="4"/>
        <v>0</v>
      </c>
      <c r="AH14" s="20">
        <f t="shared" si="4"/>
        <v>0</v>
      </c>
      <c r="AI14" s="20">
        <f t="shared" si="4"/>
        <v>0</v>
      </c>
      <c r="AJ14" s="20">
        <f t="shared" si="4"/>
        <v>0</v>
      </c>
      <c r="AK14" s="20">
        <f t="shared" si="4"/>
        <v>0</v>
      </c>
      <c r="AL14" s="20">
        <f t="shared" si="4"/>
        <v>23</v>
      </c>
      <c r="AM14" s="20">
        <f t="shared" si="4"/>
        <v>9</v>
      </c>
      <c r="AN14" s="20">
        <f t="shared" si="4"/>
        <v>4</v>
      </c>
      <c r="AO14" s="20">
        <f t="shared" si="4"/>
        <v>0</v>
      </c>
      <c r="AP14" s="20">
        <f t="shared" si="4"/>
        <v>0</v>
      </c>
      <c r="AQ14" s="20">
        <f t="shared" si="4"/>
        <v>0</v>
      </c>
      <c r="AR14" s="20">
        <f t="shared" si="4"/>
        <v>25</v>
      </c>
      <c r="AS14" s="20">
        <f t="shared" si="4"/>
        <v>36</v>
      </c>
      <c r="AT14" s="20">
        <f t="shared" si="4"/>
        <v>11</v>
      </c>
      <c r="AU14" s="20">
        <f t="shared" si="4"/>
        <v>0</v>
      </c>
      <c r="AV14" s="20">
        <f t="shared" si="4"/>
        <v>20</v>
      </c>
      <c r="AW14" s="20">
        <f t="shared" si="4"/>
        <v>0</v>
      </c>
    </row>
    <row r="15" spans="1:49" s="7" customFormat="1" ht="35.25">
      <c r="A15" s="1" t="s">
        <v>10</v>
      </c>
      <c r="B15" s="8" t="s">
        <v>74</v>
      </c>
      <c r="C15" s="2" t="s">
        <v>75</v>
      </c>
      <c r="D15" s="3">
        <f aca="true" t="shared" si="5" ref="D15:D22">SUM(E15,M15)</f>
        <v>100</v>
      </c>
      <c r="E15" s="3">
        <f>SUM(F15:G15,L15)</f>
        <v>60</v>
      </c>
      <c r="F15" s="4">
        <f aca="true" t="shared" si="6" ref="F15:F22">SUM(N15,R15,V15,Z15,AD15,AH15)</f>
        <v>15</v>
      </c>
      <c r="G15" s="4">
        <f aca="true" t="shared" si="7" ref="G15:G22">SUM(O15,S15,W15,AA15,AE15,AI15)</f>
        <v>30</v>
      </c>
      <c r="H15" s="5">
        <v>30</v>
      </c>
      <c r="I15" s="5"/>
      <c r="J15" s="5"/>
      <c r="K15" s="5"/>
      <c r="L15" s="4">
        <f aca="true" t="shared" si="8" ref="L15:M22">SUM(P15,T15,X15,AB15,AF15,AJ15)</f>
        <v>15</v>
      </c>
      <c r="M15" s="3">
        <f t="shared" si="8"/>
        <v>40</v>
      </c>
      <c r="N15" s="6">
        <v>15</v>
      </c>
      <c r="O15" s="6">
        <v>30</v>
      </c>
      <c r="P15" s="6">
        <v>15</v>
      </c>
      <c r="Q15" s="6">
        <v>40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>
        <v>4</v>
      </c>
      <c r="AM15" s="6"/>
      <c r="AN15" s="6"/>
      <c r="AO15" s="6"/>
      <c r="AP15" s="6"/>
      <c r="AQ15" s="6"/>
      <c r="AR15" s="6">
        <v>3</v>
      </c>
      <c r="AS15" s="6">
        <v>4</v>
      </c>
      <c r="AT15" s="6">
        <v>1</v>
      </c>
      <c r="AU15" s="6"/>
      <c r="AV15" s="6"/>
      <c r="AW15" s="6"/>
    </row>
    <row r="16" spans="1:49" s="7" customFormat="1" ht="35.25">
      <c r="A16" s="1" t="s">
        <v>9</v>
      </c>
      <c r="B16" s="8" t="s">
        <v>78</v>
      </c>
      <c r="C16" s="2" t="s">
        <v>75</v>
      </c>
      <c r="D16" s="3">
        <f t="shared" si="5"/>
        <v>125</v>
      </c>
      <c r="E16" s="3">
        <f aca="true" t="shared" si="9" ref="E16:E23">SUM(F16:G16,L16)</f>
        <v>55</v>
      </c>
      <c r="F16" s="4">
        <f t="shared" si="6"/>
        <v>15</v>
      </c>
      <c r="G16" s="4">
        <f t="shared" si="7"/>
        <v>30</v>
      </c>
      <c r="H16" s="5">
        <v>30</v>
      </c>
      <c r="I16" s="5"/>
      <c r="J16" s="5"/>
      <c r="K16" s="5"/>
      <c r="L16" s="4">
        <f t="shared" si="8"/>
        <v>10</v>
      </c>
      <c r="M16" s="3">
        <f t="shared" si="8"/>
        <v>70</v>
      </c>
      <c r="N16" s="6">
        <v>15</v>
      </c>
      <c r="O16" s="6">
        <v>30</v>
      </c>
      <c r="P16" s="6">
        <v>10</v>
      </c>
      <c r="Q16" s="6">
        <v>70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>
        <v>5</v>
      </c>
      <c r="AM16" s="6"/>
      <c r="AN16" s="6"/>
      <c r="AO16" s="6"/>
      <c r="AP16" s="6"/>
      <c r="AQ16" s="6"/>
      <c r="AR16" s="6">
        <v>2</v>
      </c>
      <c r="AS16" s="6">
        <v>5</v>
      </c>
      <c r="AT16" s="6">
        <v>1</v>
      </c>
      <c r="AU16" s="6"/>
      <c r="AV16" s="6">
        <v>5</v>
      </c>
      <c r="AW16" s="6"/>
    </row>
    <row r="17" spans="1:49" s="7" customFormat="1" ht="35.25">
      <c r="A17" s="1" t="s">
        <v>8</v>
      </c>
      <c r="B17" s="8" t="s">
        <v>93</v>
      </c>
      <c r="C17" s="2" t="s">
        <v>75</v>
      </c>
      <c r="D17" s="3">
        <f>SUM(E17,M17)</f>
        <v>125</v>
      </c>
      <c r="E17" s="3">
        <f t="shared" si="9"/>
        <v>60</v>
      </c>
      <c r="F17" s="4">
        <f>SUM(N17,R17,V17,Z17,AD17,AH17)</f>
        <v>30</v>
      </c>
      <c r="G17" s="4">
        <f>SUM(O17,S17,W17,AA17,AE17,AI17)</f>
        <v>30</v>
      </c>
      <c r="H17" s="5">
        <v>30</v>
      </c>
      <c r="I17" s="5"/>
      <c r="J17" s="5"/>
      <c r="K17" s="5"/>
      <c r="L17" s="4">
        <f>SUM(P17,T17,X17,AB17,AF17,AJ17)</f>
        <v>0</v>
      </c>
      <c r="M17" s="3">
        <f>SUM(Q17,U17,Y17,AC17,AG17,AK17)</f>
        <v>65</v>
      </c>
      <c r="N17" s="6">
        <v>30</v>
      </c>
      <c r="O17" s="6">
        <v>30</v>
      </c>
      <c r="P17" s="6"/>
      <c r="Q17" s="6">
        <v>65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>
        <v>5</v>
      </c>
      <c r="AM17" s="6"/>
      <c r="AN17" s="6"/>
      <c r="AO17" s="6"/>
      <c r="AP17" s="6"/>
      <c r="AQ17" s="6"/>
      <c r="AR17" s="6">
        <v>3</v>
      </c>
      <c r="AS17" s="6">
        <v>5</v>
      </c>
      <c r="AT17" s="6">
        <v>1</v>
      </c>
      <c r="AU17" s="6"/>
      <c r="AV17" s="6">
        <v>5</v>
      </c>
      <c r="AW17" s="6"/>
    </row>
    <row r="18" spans="1:49" s="7" customFormat="1" ht="35.25">
      <c r="A18" s="1" t="s">
        <v>7</v>
      </c>
      <c r="B18" s="8" t="s">
        <v>91</v>
      </c>
      <c r="C18" s="2" t="s">
        <v>69</v>
      </c>
      <c r="D18" s="3">
        <f t="shared" si="5"/>
        <v>100</v>
      </c>
      <c r="E18" s="3">
        <f t="shared" si="9"/>
        <v>60</v>
      </c>
      <c r="F18" s="4">
        <f t="shared" si="6"/>
        <v>30</v>
      </c>
      <c r="G18" s="4">
        <f t="shared" si="7"/>
        <v>30</v>
      </c>
      <c r="H18" s="5">
        <v>30</v>
      </c>
      <c r="I18" s="5"/>
      <c r="J18" s="5"/>
      <c r="K18" s="5"/>
      <c r="L18" s="4">
        <f t="shared" si="8"/>
        <v>0</v>
      </c>
      <c r="M18" s="3">
        <f t="shared" si="8"/>
        <v>40</v>
      </c>
      <c r="N18" s="6">
        <v>30</v>
      </c>
      <c r="O18" s="6">
        <v>30</v>
      </c>
      <c r="P18" s="6"/>
      <c r="Q18" s="6">
        <v>40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>
        <v>4</v>
      </c>
      <c r="AM18" s="6"/>
      <c r="AN18" s="6"/>
      <c r="AO18" s="6"/>
      <c r="AP18" s="6"/>
      <c r="AQ18" s="6"/>
      <c r="AR18" s="6">
        <v>3</v>
      </c>
      <c r="AS18" s="6">
        <v>4</v>
      </c>
      <c r="AT18" s="6">
        <v>1</v>
      </c>
      <c r="AU18" s="6"/>
      <c r="AV18" s="6">
        <v>4</v>
      </c>
      <c r="AW18" s="6"/>
    </row>
    <row r="19" spans="1:49" s="7" customFormat="1" ht="35.25">
      <c r="A19" s="1" t="s">
        <v>6</v>
      </c>
      <c r="B19" s="8" t="s">
        <v>92</v>
      </c>
      <c r="C19" s="2" t="s">
        <v>75</v>
      </c>
      <c r="D19" s="3">
        <f t="shared" si="5"/>
        <v>125</v>
      </c>
      <c r="E19" s="3">
        <f t="shared" si="9"/>
        <v>60</v>
      </c>
      <c r="F19" s="4">
        <f t="shared" si="6"/>
        <v>30</v>
      </c>
      <c r="G19" s="4">
        <f t="shared" si="7"/>
        <v>30</v>
      </c>
      <c r="H19" s="5">
        <v>30</v>
      </c>
      <c r="I19" s="5"/>
      <c r="J19" s="5"/>
      <c r="K19" s="5"/>
      <c r="L19" s="4">
        <f t="shared" si="8"/>
        <v>0</v>
      </c>
      <c r="M19" s="3">
        <f t="shared" si="8"/>
        <v>65</v>
      </c>
      <c r="N19" s="6">
        <v>30</v>
      </c>
      <c r="O19" s="6">
        <v>30</v>
      </c>
      <c r="P19" s="6"/>
      <c r="Q19" s="6">
        <v>65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>
        <v>5</v>
      </c>
      <c r="AM19" s="6"/>
      <c r="AN19" s="6"/>
      <c r="AO19" s="6"/>
      <c r="AP19" s="6"/>
      <c r="AQ19" s="6"/>
      <c r="AR19" s="6">
        <v>3</v>
      </c>
      <c r="AS19" s="6">
        <v>5</v>
      </c>
      <c r="AT19" s="6">
        <v>1</v>
      </c>
      <c r="AU19" s="6"/>
      <c r="AV19" s="6"/>
      <c r="AW19" s="6"/>
    </row>
    <row r="20" spans="1:49" s="7" customFormat="1" ht="35.25">
      <c r="A20" s="1" t="s">
        <v>5</v>
      </c>
      <c r="B20" s="8" t="s">
        <v>76</v>
      </c>
      <c r="C20" s="2" t="s">
        <v>77</v>
      </c>
      <c r="D20" s="3">
        <f t="shared" si="5"/>
        <v>75</v>
      </c>
      <c r="E20" s="3">
        <f t="shared" si="9"/>
        <v>55</v>
      </c>
      <c r="F20" s="4">
        <f t="shared" si="6"/>
        <v>15</v>
      </c>
      <c r="G20" s="4">
        <f t="shared" si="7"/>
        <v>30</v>
      </c>
      <c r="H20" s="5">
        <v>30</v>
      </c>
      <c r="I20" s="5"/>
      <c r="J20" s="5"/>
      <c r="K20" s="5"/>
      <c r="L20" s="4">
        <f t="shared" si="8"/>
        <v>10</v>
      </c>
      <c r="M20" s="3">
        <f t="shared" si="8"/>
        <v>20</v>
      </c>
      <c r="N20" s="6"/>
      <c r="O20" s="6"/>
      <c r="P20" s="6"/>
      <c r="Q20" s="6"/>
      <c r="R20" s="6">
        <v>15</v>
      </c>
      <c r="S20" s="6">
        <v>30</v>
      </c>
      <c r="T20" s="6">
        <v>10</v>
      </c>
      <c r="U20" s="6">
        <v>20</v>
      </c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>
        <v>3</v>
      </c>
      <c r="AN20" s="6"/>
      <c r="AO20" s="6"/>
      <c r="AP20" s="6"/>
      <c r="AQ20" s="6"/>
      <c r="AR20" s="6">
        <v>2</v>
      </c>
      <c r="AS20" s="6">
        <v>3</v>
      </c>
      <c r="AT20" s="6">
        <v>1</v>
      </c>
      <c r="AU20" s="6"/>
      <c r="AV20" s="6">
        <v>3</v>
      </c>
      <c r="AW20" s="6"/>
    </row>
    <row r="21" spans="1:49" s="7" customFormat="1" ht="35.25">
      <c r="A21" s="1" t="s">
        <v>20</v>
      </c>
      <c r="B21" s="8" t="s">
        <v>114</v>
      </c>
      <c r="C21" s="2" t="s">
        <v>67</v>
      </c>
      <c r="D21" s="3">
        <f t="shared" si="5"/>
        <v>75</v>
      </c>
      <c r="E21" s="3">
        <f t="shared" si="9"/>
        <v>60</v>
      </c>
      <c r="F21" s="4">
        <f t="shared" si="6"/>
        <v>15</v>
      </c>
      <c r="G21" s="4">
        <f t="shared" si="7"/>
        <v>45</v>
      </c>
      <c r="H21" s="5">
        <v>45</v>
      </c>
      <c r="I21" s="5"/>
      <c r="J21" s="5"/>
      <c r="K21" s="5"/>
      <c r="L21" s="4">
        <f t="shared" si="8"/>
        <v>0</v>
      </c>
      <c r="M21" s="3">
        <f t="shared" si="8"/>
        <v>15</v>
      </c>
      <c r="N21" s="6"/>
      <c r="O21" s="6"/>
      <c r="P21" s="6"/>
      <c r="Q21" s="6"/>
      <c r="R21" s="6">
        <v>15</v>
      </c>
      <c r="S21" s="6">
        <v>45</v>
      </c>
      <c r="T21" s="6"/>
      <c r="U21" s="6">
        <v>15</v>
      </c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>
        <v>3</v>
      </c>
      <c r="AN21" s="6"/>
      <c r="AO21" s="6"/>
      <c r="AP21" s="6"/>
      <c r="AQ21" s="6"/>
      <c r="AR21" s="6">
        <v>3</v>
      </c>
      <c r="AS21" s="6">
        <v>3</v>
      </c>
      <c r="AT21" s="6">
        <v>2</v>
      </c>
      <c r="AU21" s="6"/>
      <c r="AV21" s="6">
        <v>3</v>
      </c>
      <c r="AW21" s="6"/>
    </row>
    <row r="22" spans="1:49" s="7" customFormat="1" ht="35.25">
      <c r="A22" s="1" t="s">
        <v>21</v>
      </c>
      <c r="B22" s="8" t="s">
        <v>79</v>
      </c>
      <c r="C22" s="2" t="s">
        <v>77</v>
      </c>
      <c r="D22" s="3">
        <f t="shared" si="5"/>
        <v>75</v>
      </c>
      <c r="E22" s="3">
        <f t="shared" si="9"/>
        <v>60</v>
      </c>
      <c r="F22" s="4">
        <f t="shared" si="6"/>
        <v>15</v>
      </c>
      <c r="G22" s="4">
        <f t="shared" si="7"/>
        <v>45</v>
      </c>
      <c r="H22" s="5">
        <v>15</v>
      </c>
      <c r="I22" s="5">
        <v>30</v>
      </c>
      <c r="J22" s="5"/>
      <c r="K22" s="5"/>
      <c r="L22" s="4">
        <f t="shared" si="8"/>
        <v>0</v>
      </c>
      <c r="M22" s="3">
        <f t="shared" si="8"/>
        <v>15</v>
      </c>
      <c r="N22" s="6"/>
      <c r="O22" s="6"/>
      <c r="P22" s="6"/>
      <c r="Q22" s="6"/>
      <c r="R22" s="6">
        <v>15</v>
      </c>
      <c r="S22" s="6">
        <v>45</v>
      </c>
      <c r="T22" s="6"/>
      <c r="U22" s="6">
        <v>15</v>
      </c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>
        <v>3</v>
      </c>
      <c r="AN22" s="6"/>
      <c r="AO22" s="6"/>
      <c r="AP22" s="6"/>
      <c r="AQ22" s="6"/>
      <c r="AR22" s="6">
        <v>3</v>
      </c>
      <c r="AS22" s="6">
        <v>3</v>
      </c>
      <c r="AT22" s="6">
        <v>2</v>
      </c>
      <c r="AU22" s="6"/>
      <c r="AV22" s="6"/>
      <c r="AW22" s="6"/>
    </row>
    <row r="23" spans="1:49" s="7" customFormat="1" ht="35.25">
      <c r="A23" s="1" t="s">
        <v>22</v>
      </c>
      <c r="B23" s="8" t="s">
        <v>100</v>
      </c>
      <c r="C23" s="2" t="s">
        <v>80</v>
      </c>
      <c r="D23" s="3">
        <f>SUM(E23,M23)</f>
        <v>100</v>
      </c>
      <c r="E23" s="3">
        <f t="shared" si="9"/>
        <v>60</v>
      </c>
      <c r="F23" s="4">
        <f>SUM(N23,R23,V23,Z23,AD23,AH23)</f>
        <v>30</v>
      </c>
      <c r="G23" s="4">
        <f>SUM(O23,S23,W23,AA23,AE23,AI23)</f>
        <v>30</v>
      </c>
      <c r="H23" s="5">
        <v>30</v>
      </c>
      <c r="I23" s="5"/>
      <c r="J23" s="5"/>
      <c r="K23" s="5"/>
      <c r="L23" s="4">
        <f>SUM(P23,T23,X23,AB23,AF23,AJ23)</f>
        <v>0</v>
      </c>
      <c r="M23" s="3">
        <f>SUM(Q23,U23,Y23,AC23,AG23,AK23)</f>
        <v>40</v>
      </c>
      <c r="N23" s="6"/>
      <c r="O23" s="6"/>
      <c r="P23" s="6"/>
      <c r="Q23" s="6"/>
      <c r="R23" s="6"/>
      <c r="S23" s="6"/>
      <c r="T23" s="6"/>
      <c r="U23" s="6"/>
      <c r="V23" s="6">
        <v>30</v>
      </c>
      <c r="W23" s="6">
        <v>30</v>
      </c>
      <c r="X23" s="6"/>
      <c r="Y23" s="6">
        <v>40</v>
      </c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>
        <v>4</v>
      </c>
      <c r="AO23" s="6"/>
      <c r="AP23" s="6"/>
      <c r="AQ23" s="6"/>
      <c r="AR23" s="6">
        <v>3</v>
      </c>
      <c r="AS23" s="6">
        <v>4</v>
      </c>
      <c r="AT23" s="6">
        <v>1</v>
      </c>
      <c r="AU23" s="6"/>
      <c r="AV23" s="6"/>
      <c r="AW23" s="6"/>
    </row>
    <row r="24" spans="1:49" s="22" customFormat="1" ht="45.75">
      <c r="A24" s="16" t="s">
        <v>19</v>
      </c>
      <c r="B24" s="18" t="s">
        <v>38</v>
      </c>
      <c r="C24" s="16"/>
      <c r="D24" s="19">
        <f>SUM(D25:D42)</f>
        <v>2175</v>
      </c>
      <c r="E24" s="19">
        <f aca="true" t="shared" si="10" ref="E24:AW24">SUM(E25:E42)</f>
        <v>925</v>
      </c>
      <c r="F24" s="20">
        <f t="shared" si="10"/>
        <v>285</v>
      </c>
      <c r="G24" s="20">
        <f t="shared" si="10"/>
        <v>640</v>
      </c>
      <c r="H24" s="20">
        <f t="shared" si="10"/>
        <v>240</v>
      </c>
      <c r="I24" s="20">
        <f t="shared" si="10"/>
        <v>210</v>
      </c>
      <c r="J24" s="20">
        <f t="shared" si="10"/>
        <v>175</v>
      </c>
      <c r="K24" s="20">
        <f t="shared" si="10"/>
        <v>15</v>
      </c>
      <c r="L24" s="20">
        <f t="shared" si="10"/>
        <v>0</v>
      </c>
      <c r="M24" s="19">
        <f t="shared" si="10"/>
        <v>1250</v>
      </c>
      <c r="N24" s="20">
        <f t="shared" si="10"/>
        <v>0</v>
      </c>
      <c r="O24" s="20">
        <f t="shared" si="10"/>
        <v>0</v>
      </c>
      <c r="P24" s="20">
        <f t="shared" si="10"/>
        <v>0</v>
      </c>
      <c r="Q24" s="20">
        <f t="shared" si="10"/>
        <v>0</v>
      </c>
      <c r="R24" s="20">
        <f t="shared" si="10"/>
        <v>60</v>
      </c>
      <c r="S24" s="20">
        <f t="shared" si="10"/>
        <v>75</v>
      </c>
      <c r="T24" s="20">
        <f t="shared" si="10"/>
        <v>0</v>
      </c>
      <c r="U24" s="20">
        <f t="shared" si="10"/>
        <v>265</v>
      </c>
      <c r="V24" s="20">
        <f t="shared" si="10"/>
        <v>135</v>
      </c>
      <c r="W24" s="20">
        <f t="shared" si="10"/>
        <v>165</v>
      </c>
      <c r="X24" s="20">
        <f t="shared" si="10"/>
        <v>0</v>
      </c>
      <c r="Y24" s="20">
        <f t="shared" si="10"/>
        <v>275</v>
      </c>
      <c r="Z24" s="20">
        <f t="shared" si="10"/>
        <v>75</v>
      </c>
      <c r="AA24" s="20">
        <f t="shared" si="10"/>
        <v>265</v>
      </c>
      <c r="AB24" s="20">
        <f t="shared" si="10"/>
        <v>0</v>
      </c>
      <c r="AC24" s="20">
        <f t="shared" si="10"/>
        <v>285</v>
      </c>
      <c r="AD24" s="20">
        <f t="shared" si="10"/>
        <v>0</v>
      </c>
      <c r="AE24" s="20">
        <f t="shared" si="10"/>
        <v>105</v>
      </c>
      <c r="AF24" s="20">
        <f t="shared" si="10"/>
        <v>0</v>
      </c>
      <c r="AG24" s="20">
        <f t="shared" si="10"/>
        <v>170</v>
      </c>
      <c r="AH24" s="20">
        <f t="shared" si="10"/>
        <v>15</v>
      </c>
      <c r="AI24" s="20">
        <f t="shared" si="10"/>
        <v>30</v>
      </c>
      <c r="AJ24" s="20">
        <f t="shared" si="10"/>
        <v>0</v>
      </c>
      <c r="AK24" s="20">
        <f t="shared" si="10"/>
        <v>255</v>
      </c>
      <c r="AL24" s="20">
        <f t="shared" si="10"/>
        <v>0</v>
      </c>
      <c r="AM24" s="20">
        <f t="shared" si="10"/>
        <v>16</v>
      </c>
      <c r="AN24" s="20">
        <f t="shared" si="10"/>
        <v>23</v>
      </c>
      <c r="AO24" s="20">
        <f t="shared" si="10"/>
        <v>25</v>
      </c>
      <c r="AP24" s="20">
        <f t="shared" si="10"/>
        <v>11</v>
      </c>
      <c r="AQ24" s="20">
        <f t="shared" si="10"/>
        <v>12</v>
      </c>
      <c r="AR24" s="20">
        <f t="shared" si="10"/>
        <v>36</v>
      </c>
      <c r="AS24" s="20">
        <f t="shared" si="10"/>
        <v>0</v>
      </c>
      <c r="AT24" s="20">
        <f t="shared" si="10"/>
        <v>59</v>
      </c>
      <c r="AU24" s="20">
        <f t="shared" si="10"/>
        <v>0</v>
      </c>
      <c r="AV24" s="20">
        <f t="shared" si="10"/>
        <v>0</v>
      </c>
      <c r="AW24" s="20">
        <f t="shared" si="10"/>
        <v>34</v>
      </c>
    </row>
    <row r="25" spans="1:49" s="7" customFormat="1" ht="35.25">
      <c r="A25" s="1" t="s">
        <v>10</v>
      </c>
      <c r="B25" s="8" t="s">
        <v>95</v>
      </c>
      <c r="C25" s="2" t="s">
        <v>77</v>
      </c>
      <c r="D25" s="3">
        <f>SUM(E25,M25)</f>
        <v>75</v>
      </c>
      <c r="E25" s="3">
        <f>SUM(F25:G25,L25)</f>
        <v>60</v>
      </c>
      <c r="F25" s="4">
        <f>SUM(N25,R25,V25,Z25,AD25,AH25)</f>
        <v>30</v>
      </c>
      <c r="G25" s="4">
        <f>SUM(O25,S25,W25,AA25,AE25,AI25)</f>
        <v>30</v>
      </c>
      <c r="H25" s="5">
        <v>30</v>
      </c>
      <c r="I25" s="5"/>
      <c r="J25" s="5"/>
      <c r="K25" s="5"/>
      <c r="L25" s="4">
        <f>SUM(P25,T25,X25,AB25,AF25,AJ25)</f>
        <v>0</v>
      </c>
      <c r="M25" s="3">
        <f>SUM(Q25,U25,Y25,AC25,AG25,AK25)</f>
        <v>15</v>
      </c>
      <c r="N25" s="6"/>
      <c r="O25" s="6"/>
      <c r="P25" s="6"/>
      <c r="Q25" s="6"/>
      <c r="R25" s="6">
        <v>30</v>
      </c>
      <c r="S25" s="6">
        <v>30</v>
      </c>
      <c r="T25" s="6"/>
      <c r="U25" s="6">
        <v>15</v>
      </c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>
        <v>3</v>
      </c>
      <c r="AN25" s="6"/>
      <c r="AO25" s="6"/>
      <c r="AP25" s="6"/>
      <c r="AQ25" s="6"/>
      <c r="AR25" s="6">
        <v>2</v>
      </c>
      <c r="AS25" s="6"/>
      <c r="AT25" s="6">
        <v>1</v>
      </c>
      <c r="AU25" s="6"/>
      <c r="AV25" s="6"/>
      <c r="AW25" s="6"/>
    </row>
    <row r="26" spans="1:49" s="7" customFormat="1" ht="35.25">
      <c r="A26" s="1" t="s">
        <v>9</v>
      </c>
      <c r="B26" s="8" t="s">
        <v>85</v>
      </c>
      <c r="C26" s="2" t="s">
        <v>77</v>
      </c>
      <c r="D26" s="3">
        <f aca="true" t="shared" si="11" ref="D26:D42">SUM(E26,M26)</f>
        <v>100</v>
      </c>
      <c r="E26" s="3">
        <f aca="true" t="shared" si="12" ref="E26:E42">SUM(F26:G26,L26)</f>
        <v>75</v>
      </c>
      <c r="F26" s="4">
        <f aca="true" t="shared" si="13" ref="F26:F42">SUM(N26,R26,V26,Z26,AD26,AH26)</f>
        <v>30</v>
      </c>
      <c r="G26" s="4">
        <f aca="true" t="shared" si="14" ref="G26:G42">SUM(O26,S26,W26,AA26,AE26,AI26)</f>
        <v>45</v>
      </c>
      <c r="H26" s="5">
        <v>30</v>
      </c>
      <c r="I26" s="5"/>
      <c r="J26" s="5">
        <v>15</v>
      </c>
      <c r="K26" s="5"/>
      <c r="L26" s="4">
        <f aca="true" t="shared" si="15" ref="L26:M42">SUM(P26,T26,X26,AB26,AF26,AJ26)</f>
        <v>0</v>
      </c>
      <c r="M26" s="3">
        <f t="shared" si="15"/>
        <v>25</v>
      </c>
      <c r="N26" s="6"/>
      <c r="O26" s="6"/>
      <c r="P26" s="6"/>
      <c r="Q26" s="6"/>
      <c r="R26" s="6">
        <v>30</v>
      </c>
      <c r="S26" s="6">
        <v>45</v>
      </c>
      <c r="T26" s="6"/>
      <c r="U26" s="6">
        <v>25</v>
      </c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>
        <v>4</v>
      </c>
      <c r="AN26" s="6"/>
      <c r="AO26" s="6"/>
      <c r="AP26" s="6"/>
      <c r="AQ26" s="6"/>
      <c r="AR26" s="6">
        <v>3</v>
      </c>
      <c r="AS26" s="6"/>
      <c r="AT26" s="6">
        <v>2</v>
      </c>
      <c r="AU26" s="6"/>
      <c r="AV26" s="6"/>
      <c r="AW26" s="6"/>
    </row>
    <row r="27" spans="1:49" s="7" customFormat="1" ht="35.25">
      <c r="A27" s="1" t="s">
        <v>8</v>
      </c>
      <c r="B27" s="8" t="s">
        <v>97</v>
      </c>
      <c r="C27" s="2" t="s">
        <v>73</v>
      </c>
      <c r="D27" s="3">
        <f>SUM(E27,M27)</f>
        <v>125</v>
      </c>
      <c r="E27" s="3">
        <f t="shared" si="12"/>
        <v>60</v>
      </c>
      <c r="F27" s="4">
        <f>SUM(N27,R27,V27,Z27,AD27,AH27)</f>
        <v>30</v>
      </c>
      <c r="G27" s="4">
        <f>SUM(O27,S27,W27,AA27,AE27,AI27)</f>
        <v>30</v>
      </c>
      <c r="H27" s="5">
        <v>15</v>
      </c>
      <c r="I27" s="5">
        <v>15</v>
      </c>
      <c r="J27" s="5"/>
      <c r="K27" s="5"/>
      <c r="L27" s="4">
        <f>SUM(P27,T27,X27,AB27,AF27,AJ27)</f>
        <v>0</v>
      </c>
      <c r="M27" s="3">
        <f>SUM(Q27,U27,Y27,AC27,AG27,AK27)</f>
        <v>65</v>
      </c>
      <c r="N27" s="6"/>
      <c r="O27" s="6"/>
      <c r="P27" s="6"/>
      <c r="Q27" s="6"/>
      <c r="R27" s="6"/>
      <c r="S27" s="6"/>
      <c r="T27" s="6"/>
      <c r="U27" s="6"/>
      <c r="V27" s="6">
        <v>30</v>
      </c>
      <c r="W27" s="6">
        <v>30</v>
      </c>
      <c r="X27" s="6"/>
      <c r="Y27" s="6">
        <v>65</v>
      </c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>
        <v>5</v>
      </c>
      <c r="AO27" s="6"/>
      <c r="AP27" s="6"/>
      <c r="AQ27" s="6"/>
      <c r="AR27" s="6">
        <v>2</v>
      </c>
      <c r="AS27" s="6"/>
      <c r="AT27" s="6">
        <v>1</v>
      </c>
      <c r="AU27" s="6"/>
      <c r="AV27" s="6"/>
      <c r="AW27" s="6"/>
    </row>
    <row r="28" spans="1:49" s="7" customFormat="1" ht="35.25">
      <c r="A28" s="1" t="s">
        <v>7</v>
      </c>
      <c r="B28" s="8" t="s">
        <v>103</v>
      </c>
      <c r="C28" s="2" t="s">
        <v>73</v>
      </c>
      <c r="D28" s="3">
        <f>SUM(E28,M28)</f>
        <v>125</v>
      </c>
      <c r="E28" s="3">
        <f t="shared" si="12"/>
        <v>75</v>
      </c>
      <c r="F28" s="4">
        <f>SUM(N28,R28,V28,Z28,AD28,AH28)</f>
        <v>30</v>
      </c>
      <c r="G28" s="4">
        <f>SUM(O28,S28,W28,AA28,AE28,AI28)</f>
        <v>45</v>
      </c>
      <c r="H28" s="5">
        <v>30</v>
      </c>
      <c r="I28" s="5"/>
      <c r="J28" s="5">
        <v>15</v>
      </c>
      <c r="K28" s="5"/>
      <c r="L28" s="4">
        <f>SUM(P28,T28,X28,AB28,AF28,AJ28)</f>
        <v>0</v>
      </c>
      <c r="M28" s="3">
        <f>SUM(Q28,U28,Y28,AC28,AG28,AK28)</f>
        <v>50</v>
      </c>
      <c r="N28" s="6"/>
      <c r="O28" s="6"/>
      <c r="P28" s="6"/>
      <c r="Q28" s="6"/>
      <c r="R28" s="6"/>
      <c r="S28" s="6"/>
      <c r="T28" s="6"/>
      <c r="U28" s="6"/>
      <c r="V28" s="6">
        <v>30</v>
      </c>
      <c r="W28" s="6">
        <v>45</v>
      </c>
      <c r="X28" s="6"/>
      <c r="Y28" s="6">
        <v>50</v>
      </c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>
        <v>5</v>
      </c>
      <c r="AO28" s="6"/>
      <c r="AP28" s="6"/>
      <c r="AQ28" s="6"/>
      <c r="AR28" s="6">
        <v>3</v>
      </c>
      <c r="AS28" s="6"/>
      <c r="AT28" s="6">
        <v>2</v>
      </c>
      <c r="AU28" s="6"/>
      <c r="AV28" s="6"/>
      <c r="AW28" s="6"/>
    </row>
    <row r="29" spans="1:49" s="7" customFormat="1" ht="35.25">
      <c r="A29" s="1" t="s">
        <v>6</v>
      </c>
      <c r="B29" s="8" t="s">
        <v>96</v>
      </c>
      <c r="C29" s="2" t="s">
        <v>73</v>
      </c>
      <c r="D29" s="3">
        <f t="shared" si="11"/>
        <v>100</v>
      </c>
      <c r="E29" s="3">
        <f t="shared" si="12"/>
        <v>60</v>
      </c>
      <c r="F29" s="4">
        <f t="shared" si="13"/>
        <v>30</v>
      </c>
      <c r="G29" s="4">
        <f t="shared" si="14"/>
        <v>30</v>
      </c>
      <c r="H29" s="5">
        <v>30</v>
      </c>
      <c r="I29" s="5"/>
      <c r="J29" s="5"/>
      <c r="K29" s="5"/>
      <c r="L29" s="4">
        <f>SUM(P29,T29,X29,AB29,AF29,AJ29)</f>
        <v>0</v>
      </c>
      <c r="M29" s="3">
        <f t="shared" si="15"/>
        <v>40</v>
      </c>
      <c r="N29" s="6"/>
      <c r="O29" s="6"/>
      <c r="P29" s="6"/>
      <c r="Q29" s="6"/>
      <c r="R29" s="6"/>
      <c r="S29" s="6"/>
      <c r="T29" s="6"/>
      <c r="U29" s="6"/>
      <c r="V29" s="6">
        <v>30</v>
      </c>
      <c r="W29" s="6">
        <v>30</v>
      </c>
      <c r="X29" s="6"/>
      <c r="Y29" s="6">
        <v>40</v>
      </c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>
        <v>4</v>
      </c>
      <c r="AO29" s="6"/>
      <c r="AP29" s="6"/>
      <c r="AQ29" s="6"/>
      <c r="AR29" s="6">
        <v>2</v>
      </c>
      <c r="AS29" s="6"/>
      <c r="AT29" s="6">
        <v>1</v>
      </c>
      <c r="AU29" s="6"/>
      <c r="AV29" s="6"/>
      <c r="AW29" s="6"/>
    </row>
    <row r="30" spans="1:49" s="7" customFormat="1" ht="35.25">
      <c r="A30" s="1" t="s">
        <v>5</v>
      </c>
      <c r="B30" s="8" t="s">
        <v>115</v>
      </c>
      <c r="C30" s="2" t="s">
        <v>80</v>
      </c>
      <c r="D30" s="3">
        <f>SUM(E30,M30)</f>
        <v>100</v>
      </c>
      <c r="E30" s="3">
        <f t="shared" si="12"/>
        <v>45</v>
      </c>
      <c r="F30" s="4">
        <f>SUM(N30,R30,V30,Z30,AD30,AH30)</f>
        <v>15</v>
      </c>
      <c r="G30" s="4">
        <f>SUM(O30,S30,W30,AA30,AE30,AI30)</f>
        <v>30</v>
      </c>
      <c r="H30" s="5">
        <v>15</v>
      </c>
      <c r="I30" s="5">
        <v>15</v>
      </c>
      <c r="J30" s="5"/>
      <c r="K30" s="5"/>
      <c r="L30" s="4">
        <f>SUM(P30,T30,X30,AB30,AF30,AJ30)</f>
        <v>0</v>
      </c>
      <c r="M30" s="3">
        <f>SUM(Q30,U30,Y30,AC30,AG30,AK30)</f>
        <v>55</v>
      </c>
      <c r="N30" s="6"/>
      <c r="O30" s="6"/>
      <c r="P30" s="6"/>
      <c r="Q30" s="6"/>
      <c r="R30" s="6"/>
      <c r="S30" s="6"/>
      <c r="T30" s="6"/>
      <c r="U30" s="6"/>
      <c r="V30" s="6">
        <v>15</v>
      </c>
      <c r="W30" s="6">
        <v>30</v>
      </c>
      <c r="X30" s="6"/>
      <c r="Y30" s="6">
        <v>55</v>
      </c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>
        <v>4</v>
      </c>
      <c r="AO30" s="6"/>
      <c r="AP30" s="6"/>
      <c r="AQ30" s="6"/>
      <c r="AR30" s="6">
        <v>2</v>
      </c>
      <c r="AS30" s="6"/>
      <c r="AT30" s="6">
        <v>1</v>
      </c>
      <c r="AU30" s="6"/>
      <c r="AV30" s="6"/>
      <c r="AW30" s="6"/>
    </row>
    <row r="31" spans="1:49" s="7" customFormat="1" ht="35.25">
      <c r="A31" s="1" t="s">
        <v>20</v>
      </c>
      <c r="B31" s="8" t="s">
        <v>98</v>
      </c>
      <c r="C31" s="2" t="s">
        <v>73</v>
      </c>
      <c r="D31" s="3">
        <f t="shared" si="11"/>
        <v>125</v>
      </c>
      <c r="E31" s="3">
        <f t="shared" si="12"/>
        <v>60</v>
      </c>
      <c r="F31" s="4">
        <f t="shared" si="13"/>
        <v>30</v>
      </c>
      <c r="G31" s="4">
        <f t="shared" si="14"/>
        <v>30</v>
      </c>
      <c r="H31" s="5">
        <v>15</v>
      </c>
      <c r="I31" s="5">
        <v>15</v>
      </c>
      <c r="J31" s="5"/>
      <c r="K31" s="5"/>
      <c r="L31" s="4">
        <f t="shared" si="15"/>
        <v>0</v>
      </c>
      <c r="M31" s="3">
        <f t="shared" si="15"/>
        <v>65</v>
      </c>
      <c r="N31" s="6"/>
      <c r="O31" s="6"/>
      <c r="P31" s="6"/>
      <c r="Q31" s="6"/>
      <c r="R31" s="6"/>
      <c r="S31" s="6"/>
      <c r="T31" s="6"/>
      <c r="U31" s="6"/>
      <c r="V31" s="6">
        <v>30</v>
      </c>
      <c r="W31" s="6">
        <v>30</v>
      </c>
      <c r="X31" s="6"/>
      <c r="Y31" s="6">
        <v>65</v>
      </c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>
        <v>5</v>
      </c>
      <c r="AO31" s="6"/>
      <c r="AP31" s="6"/>
      <c r="AQ31" s="6"/>
      <c r="AR31" s="6">
        <v>2</v>
      </c>
      <c r="AS31" s="6"/>
      <c r="AT31" s="6">
        <v>1</v>
      </c>
      <c r="AU31" s="6"/>
      <c r="AV31" s="6"/>
      <c r="AW31" s="6"/>
    </row>
    <row r="32" spans="1:49" s="7" customFormat="1" ht="35.25">
      <c r="A32" s="1" t="s">
        <v>21</v>
      </c>
      <c r="B32" s="8" t="s">
        <v>99</v>
      </c>
      <c r="C32" s="2" t="s">
        <v>83</v>
      </c>
      <c r="D32" s="3">
        <f t="shared" si="11"/>
        <v>75</v>
      </c>
      <c r="E32" s="3">
        <f t="shared" si="12"/>
        <v>60</v>
      </c>
      <c r="F32" s="4">
        <f t="shared" si="13"/>
        <v>15</v>
      </c>
      <c r="G32" s="4">
        <f t="shared" si="14"/>
        <v>45</v>
      </c>
      <c r="H32" s="5">
        <v>30</v>
      </c>
      <c r="I32" s="5"/>
      <c r="J32" s="5">
        <v>15</v>
      </c>
      <c r="K32" s="5"/>
      <c r="L32" s="4">
        <f t="shared" si="15"/>
        <v>0</v>
      </c>
      <c r="M32" s="3">
        <f t="shared" si="15"/>
        <v>15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>
        <v>15</v>
      </c>
      <c r="AA32" s="6">
        <v>45</v>
      </c>
      <c r="AB32" s="6"/>
      <c r="AC32" s="6">
        <v>15</v>
      </c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>
        <v>3</v>
      </c>
      <c r="AP32" s="6"/>
      <c r="AQ32" s="6"/>
      <c r="AR32" s="6">
        <v>2</v>
      </c>
      <c r="AS32" s="6"/>
      <c r="AT32" s="6">
        <v>2</v>
      </c>
      <c r="AU32" s="6"/>
      <c r="AV32" s="6"/>
      <c r="AW32" s="6"/>
    </row>
    <row r="33" spans="1:49" s="7" customFormat="1" ht="35.25">
      <c r="A33" s="1" t="s">
        <v>22</v>
      </c>
      <c r="B33" s="8" t="s">
        <v>102</v>
      </c>
      <c r="C33" s="2" t="s">
        <v>83</v>
      </c>
      <c r="D33" s="3">
        <f t="shared" si="11"/>
        <v>50</v>
      </c>
      <c r="E33" s="3">
        <f t="shared" si="12"/>
        <v>45</v>
      </c>
      <c r="F33" s="4">
        <f t="shared" si="13"/>
        <v>15</v>
      </c>
      <c r="G33" s="4">
        <f t="shared" si="14"/>
        <v>30</v>
      </c>
      <c r="H33" s="5">
        <v>15</v>
      </c>
      <c r="I33" s="5">
        <v>15</v>
      </c>
      <c r="J33" s="5"/>
      <c r="K33" s="5"/>
      <c r="L33" s="4">
        <f t="shared" si="15"/>
        <v>0</v>
      </c>
      <c r="M33" s="3">
        <f t="shared" si="15"/>
        <v>5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>
        <v>15</v>
      </c>
      <c r="AA33" s="6">
        <v>30</v>
      </c>
      <c r="AB33" s="6"/>
      <c r="AC33" s="6">
        <v>5</v>
      </c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>
        <v>2</v>
      </c>
      <c r="AP33" s="6"/>
      <c r="AQ33" s="6"/>
      <c r="AR33" s="6">
        <v>2</v>
      </c>
      <c r="AS33" s="6"/>
      <c r="AT33" s="6">
        <v>1</v>
      </c>
      <c r="AU33" s="6"/>
      <c r="AV33" s="6"/>
      <c r="AW33" s="6"/>
    </row>
    <row r="34" spans="1:49" s="7" customFormat="1" ht="35.25">
      <c r="A34" s="1" t="s">
        <v>23</v>
      </c>
      <c r="B34" s="8" t="s">
        <v>104</v>
      </c>
      <c r="C34" s="2" t="s">
        <v>83</v>
      </c>
      <c r="D34" s="3">
        <f>SUM(E34,M34)</f>
        <v>75</v>
      </c>
      <c r="E34" s="3">
        <f t="shared" si="12"/>
        <v>60</v>
      </c>
      <c r="F34" s="4">
        <f>SUM(N34,R34,V34,Z34,AD34,AH34)</f>
        <v>30</v>
      </c>
      <c r="G34" s="4">
        <f>SUM(O34,S34,W34,AA34,AE34,AI34)</f>
        <v>30</v>
      </c>
      <c r="H34" s="5">
        <v>15</v>
      </c>
      <c r="I34" s="5"/>
      <c r="J34" s="5">
        <v>15</v>
      </c>
      <c r="K34" s="5"/>
      <c r="L34" s="4">
        <f>SUM(P34,T34,X34,AB34,AF34,AJ34)</f>
        <v>0</v>
      </c>
      <c r="M34" s="3">
        <f>SUM(Q34,U34,Y34,AC34,AG34,AK34)</f>
        <v>15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v>30</v>
      </c>
      <c r="AA34" s="6">
        <v>30</v>
      </c>
      <c r="AB34" s="6"/>
      <c r="AC34" s="6">
        <v>15</v>
      </c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>
        <v>3</v>
      </c>
      <c r="AP34" s="6"/>
      <c r="AQ34" s="6"/>
      <c r="AR34" s="6">
        <v>2</v>
      </c>
      <c r="AS34" s="6"/>
      <c r="AT34" s="6">
        <v>1</v>
      </c>
      <c r="AU34" s="6"/>
      <c r="AV34" s="6"/>
      <c r="AW34" s="6"/>
    </row>
    <row r="35" spans="1:49" s="7" customFormat="1" ht="35.25">
      <c r="A35" s="1" t="s">
        <v>24</v>
      </c>
      <c r="B35" s="8" t="s">
        <v>101</v>
      </c>
      <c r="C35" s="2" t="s">
        <v>83</v>
      </c>
      <c r="D35" s="3">
        <f t="shared" si="11"/>
        <v>50</v>
      </c>
      <c r="E35" s="3">
        <f t="shared" si="12"/>
        <v>45</v>
      </c>
      <c r="F35" s="4">
        <f t="shared" si="13"/>
        <v>15</v>
      </c>
      <c r="G35" s="4">
        <f t="shared" si="14"/>
        <v>30</v>
      </c>
      <c r="H35" s="5">
        <v>15</v>
      </c>
      <c r="I35" s="5">
        <v>15</v>
      </c>
      <c r="J35" s="5"/>
      <c r="K35" s="5"/>
      <c r="L35" s="4">
        <f t="shared" si="15"/>
        <v>0</v>
      </c>
      <c r="M35" s="3">
        <f t="shared" si="15"/>
        <v>5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>
        <v>15</v>
      </c>
      <c r="AA35" s="6">
        <v>30</v>
      </c>
      <c r="AB35" s="6"/>
      <c r="AC35" s="6">
        <v>5</v>
      </c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>
        <v>2</v>
      </c>
      <c r="AP35" s="6"/>
      <c r="AQ35" s="6"/>
      <c r="AR35" s="6">
        <v>2</v>
      </c>
      <c r="AS35" s="6"/>
      <c r="AT35" s="6">
        <v>1</v>
      </c>
      <c r="AU35" s="6"/>
      <c r="AV35" s="6"/>
      <c r="AW35" s="6"/>
    </row>
    <row r="36" spans="1:49" s="7" customFormat="1" ht="35.25">
      <c r="A36" s="1" t="s">
        <v>25</v>
      </c>
      <c r="B36" s="8" t="s">
        <v>94</v>
      </c>
      <c r="C36" s="2" t="s">
        <v>72</v>
      </c>
      <c r="D36" s="3">
        <f t="shared" si="11"/>
        <v>100</v>
      </c>
      <c r="E36" s="3">
        <f t="shared" si="12"/>
        <v>90</v>
      </c>
      <c r="F36" s="4">
        <f t="shared" si="13"/>
        <v>0</v>
      </c>
      <c r="G36" s="4">
        <f t="shared" si="14"/>
        <v>90</v>
      </c>
      <c r="H36" s="5"/>
      <c r="I36" s="5">
        <v>90</v>
      </c>
      <c r="J36" s="5"/>
      <c r="K36" s="5"/>
      <c r="L36" s="4">
        <f t="shared" si="15"/>
        <v>0</v>
      </c>
      <c r="M36" s="3">
        <f t="shared" si="15"/>
        <v>10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>
        <v>90</v>
      </c>
      <c r="AB36" s="6"/>
      <c r="AC36" s="6">
        <v>10</v>
      </c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>
        <v>4</v>
      </c>
      <c r="AP36" s="6"/>
      <c r="AQ36" s="6"/>
      <c r="AR36" s="6">
        <v>4</v>
      </c>
      <c r="AS36" s="6"/>
      <c r="AT36" s="6">
        <v>4</v>
      </c>
      <c r="AU36" s="6"/>
      <c r="AV36" s="6"/>
      <c r="AW36" s="6"/>
    </row>
    <row r="37" spans="1:49" s="7" customFormat="1" ht="35.25">
      <c r="A37" s="1" t="s">
        <v>26</v>
      </c>
      <c r="B37" s="8" t="s">
        <v>131</v>
      </c>
      <c r="C37" s="2" t="s">
        <v>72</v>
      </c>
      <c r="D37" s="3">
        <f>SUM(E37,M37)</f>
        <v>25</v>
      </c>
      <c r="E37" s="3">
        <f t="shared" si="12"/>
        <v>25</v>
      </c>
      <c r="F37" s="4">
        <f>SUM(N37,R37,V37,Z37,AD37,AH37)</f>
        <v>0</v>
      </c>
      <c r="G37" s="4">
        <f>SUM(O37,S37,W37,AA37,AE37,AI37)</f>
        <v>25</v>
      </c>
      <c r="H37" s="5"/>
      <c r="I37" s="5"/>
      <c r="J37" s="5">
        <v>10</v>
      </c>
      <c r="K37" s="5">
        <v>15</v>
      </c>
      <c r="L37" s="4">
        <f t="shared" si="15"/>
        <v>0</v>
      </c>
      <c r="M37" s="3">
        <f t="shared" si="15"/>
        <v>0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>
        <v>25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>
        <v>1</v>
      </c>
      <c r="AP37" s="6"/>
      <c r="AQ37" s="6"/>
      <c r="AR37" s="6">
        <v>1</v>
      </c>
      <c r="AS37" s="6"/>
      <c r="AT37" s="6">
        <v>1</v>
      </c>
      <c r="AU37" s="6"/>
      <c r="AV37" s="6"/>
      <c r="AW37" s="6"/>
    </row>
    <row r="38" spans="1:49" s="7" customFormat="1" ht="35.25">
      <c r="A38" s="1" t="s">
        <v>27</v>
      </c>
      <c r="B38" s="8" t="s">
        <v>108</v>
      </c>
      <c r="C38" s="2" t="s">
        <v>71</v>
      </c>
      <c r="D38" s="3">
        <f t="shared" si="11"/>
        <v>50</v>
      </c>
      <c r="E38" s="3">
        <f t="shared" si="12"/>
        <v>15</v>
      </c>
      <c r="F38" s="4">
        <f t="shared" si="13"/>
        <v>0</v>
      </c>
      <c r="G38" s="4">
        <f t="shared" si="14"/>
        <v>15</v>
      </c>
      <c r="H38" s="5"/>
      <c r="I38" s="5">
        <v>15</v>
      </c>
      <c r="J38" s="5"/>
      <c r="K38" s="5"/>
      <c r="L38" s="4">
        <f t="shared" si="15"/>
        <v>0</v>
      </c>
      <c r="M38" s="3">
        <f t="shared" si="15"/>
        <v>35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>
        <v>15</v>
      </c>
      <c r="AF38" s="6"/>
      <c r="AG38" s="6">
        <v>35</v>
      </c>
      <c r="AH38" s="6"/>
      <c r="AI38" s="6"/>
      <c r="AJ38" s="6"/>
      <c r="AK38" s="6"/>
      <c r="AL38" s="6"/>
      <c r="AM38" s="6"/>
      <c r="AN38" s="6"/>
      <c r="AO38" s="6"/>
      <c r="AP38" s="6">
        <v>2</v>
      </c>
      <c r="AQ38" s="6"/>
      <c r="AR38" s="6">
        <v>1</v>
      </c>
      <c r="AS38" s="6"/>
      <c r="AT38" s="6">
        <v>2</v>
      </c>
      <c r="AU38" s="6"/>
      <c r="AV38" s="6"/>
      <c r="AW38" s="6"/>
    </row>
    <row r="39" spans="1:49" s="7" customFormat="1" ht="35.25">
      <c r="A39" s="1" t="s">
        <v>28</v>
      </c>
      <c r="B39" s="8" t="s">
        <v>125</v>
      </c>
      <c r="C39" s="2" t="s">
        <v>71</v>
      </c>
      <c r="D39" s="3">
        <f t="shared" si="11"/>
        <v>100</v>
      </c>
      <c r="E39" s="3">
        <f t="shared" si="12"/>
        <v>60</v>
      </c>
      <c r="F39" s="4">
        <f t="shared" si="13"/>
        <v>0</v>
      </c>
      <c r="G39" s="4">
        <f t="shared" si="14"/>
        <v>60</v>
      </c>
      <c r="H39" s="5"/>
      <c r="I39" s="5">
        <v>30</v>
      </c>
      <c r="J39" s="5">
        <v>30</v>
      </c>
      <c r="K39" s="5"/>
      <c r="L39" s="4">
        <f t="shared" si="15"/>
        <v>0</v>
      </c>
      <c r="M39" s="3">
        <f t="shared" si="15"/>
        <v>40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>
        <v>60</v>
      </c>
      <c r="AF39" s="6"/>
      <c r="AG39" s="6">
        <v>40</v>
      </c>
      <c r="AH39" s="6"/>
      <c r="AI39" s="6"/>
      <c r="AJ39" s="6"/>
      <c r="AK39" s="6"/>
      <c r="AL39" s="6"/>
      <c r="AM39" s="6"/>
      <c r="AN39" s="6"/>
      <c r="AO39" s="6"/>
      <c r="AP39" s="6">
        <v>4</v>
      </c>
      <c r="AQ39" s="6"/>
      <c r="AR39" s="6">
        <v>2</v>
      </c>
      <c r="AS39" s="6"/>
      <c r="AT39" s="6">
        <v>4</v>
      </c>
      <c r="AU39" s="6"/>
      <c r="AV39" s="6"/>
      <c r="AW39" s="6"/>
    </row>
    <row r="40" spans="1:49" s="7" customFormat="1" ht="35.25">
      <c r="A40" s="1" t="s">
        <v>64</v>
      </c>
      <c r="B40" s="8" t="s">
        <v>116</v>
      </c>
      <c r="C40" s="2" t="s">
        <v>81</v>
      </c>
      <c r="D40" s="3">
        <f t="shared" si="11"/>
        <v>50</v>
      </c>
      <c r="E40" s="3">
        <f t="shared" si="12"/>
        <v>15</v>
      </c>
      <c r="F40" s="4">
        <f t="shared" si="13"/>
        <v>15</v>
      </c>
      <c r="G40" s="4">
        <f t="shared" si="14"/>
        <v>0</v>
      </c>
      <c r="H40" s="5"/>
      <c r="I40" s="5"/>
      <c r="J40" s="5"/>
      <c r="K40" s="5"/>
      <c r="L40" s="4">
        <f t="shared" si="15"/>
        <v>0</v>
      </c>
      <c r="M40" s="3">
        <f t="shared" si="15"/>
        <v>35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>
        <v>15</v>
      </c>
      <c r="AI40" s="6"/>
      <c r="AJ40" s="6"/>
      <c r="AK40" s="6">
        <v>35</v>
      </c>
      <c r="AL40" s="6"/>
      <c r="AM40" s="6"/>
      <c r="AN40" s="6"/>
      <c r="AO40" s="6"/>
      <c r="AP40" s="6"/>
      <c r="AQ40" s="6">
        <v>2</v>
      </c>
      <c r="AR40" s="6">
        <v>1</v>
      </c>
      <c r="AS40" s="6"/>
      <c r="AT40" s="6"/>
      <c r="AU40" s="6"/>
      <c r="AV40" s="6"/>
      <c r="AW40" s="6"/>
    </row>
    <row r="41" spans="1:49" s="7" customFormat="1" ht="35.25">
      <c r="A41" s="1" t="s">
        <v>130</v>
      </c>
      <c r="B41" s="8" t="s">
        <v>142</v>
      </c>
      <c r="C41" s="2" t="s">
        <v>82</v>
      </c>
      <c r="D41" s="3">
        <f t="shared" si="11"/>
        <v>400</v>
      </c>
      <c r="E41" s="3">
        <f t="shared" si="12"/>
        <v>75</v>
      </c>
      <c r="F41" s="4">
        <f t="shared" si="13"/>
        <v>0</v>
      </c>
      <c r="G41" s="4">
        <f t="shared" si="14"/>
        <v>75</v>
      </c>
      <c r="H41" s="5"/>
      <c r="I41" s="5"/>
      <c r="J41" s="5">
        <v>75</v>
      </c>
      <c r="K41" s="5"/>
      <c r="L41" s="4">
        <f t="shared" si="15"/>
        <v>0</v>
      </c>
      <c r="M41" s="3">
        <f t="shared" si="15"/>
        <v>325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>
        <v>15</v>
      </c>
      <c r="AB41" s="6"/>
      <c r="AC41" s="6">
        <v>10</v>
      </c>
      <c r="AD41" s="6"/>
      <c r="AE41" s="6">
        <v>30</v>
      </c>
      <c r="AF41" s="6"/>
      <c r="AG41" s="6">
        <v>95</v>
      </c>
      <c r="AH41" s="6"/>
      <c r="AI41" s="6">
        <v>30</v>
      </c>
      <c r="AJ41" s="6"/>
      <c r="AK41" s="6">
        <v>220</v>
      </c>
      <c r="AL41" s="6"/>
      <c r="AM41" s="6"/>
      <c r="AN41" s="6"/>
      <c r="AO41" s="6">
        <v>1</v>
      </c>
      <c r="AP41" s="6">
        <v>5</v>
      </c>
      <c r="AQ41" s="6">
        <v>10</v>
      </c>
      <c r="AR41" s="6">
        <v>3</v>
      </c>
      <c r="AS41" s="6"/>
      <c r="AT41" s="6">
        <v>16</v>
      </c>
      <c r="AU41" s="6"/>
      <c r="AV41" s="6"/>
      <c r="AW41" s="6">
        <v>16</v>
      </c>
    </row>
    <row r="42" spans="1:49" s="7" customFormat="1" ht="31.5" customHeight="1">
      <c r="A42" s="1" t="s">
        <v>134</v>
      </c>
      <c r="B42" s="8" t="s">
        <v>84</v>
      </c>
      <c r="C42" s="2" t="s">
        <v>117</v>
      </c>
      <c r="D42" s="3">
        <f t="shared" si="11"/>
        <v>450</v>
      </c>
      <c r="E42" s="3">
        <f t="shared" si="12"/>
        <v>0</v>
      </c>
      <c r="F42" s="4">
        <f t="shared" si="13"/>
        <v>0</v>
      </c>
      <c r="G42" s="4">
        <f t="shared" si="14"/>
        <v>0</v>
      </c>
      <c r="H42" s="5"/>
      <c r="I42" s="5"/>
      <c r="J42" s="5"/>
      <c r="K42" s="5"/>
      <c r="L42" s="4">
        <f t="shared" si="15"/>
        <v>0</v>
      </c>
      <c r="M42" s="3">
        <f t="shared" si="15"/>
        <v>450</v>
      </c>
      <c r="N42" s="6"/>
      <c r="O42" s="6"/>
      <c r="P42" s="6"/>
      <c r="Q42" s="6"/>
      <c r="R42" s="6"/>
      <c r="S42" s="6"/>
      <c r="T42" s="6"/>
      <c r="U42" s="6">
        <v>225</v>
      </c>
      <c r="V42" s="6"/>
      <c r="W42" s="6"/>
      <c r="X42" s="6"/>
      <c r="Y42" s="6"/>
      <c r="Z42" s="6"/>
      <c r="AA42" s="6"/>
      <c r="AB42" s="6"/>
      <c r="AC42" s="6">
        <v>225</v>
      </c>
      <c r="AD42" s="6"/>
      <c r="AE42" s="6"/>
      <c r="AF42" s="6"/>
      <c r="AG42" s="6"/>
      <c r="AH42" s="6"/>
      <c r="AI42" s="6"/>
      <c r="AJ42" s="6"/>
      <c r="AK42" s="6"/>
      <c r="AL42" s="6"/>
      <c r="AM42" s="6">
        <v>9</v>
      </c>
      <c r="AN42" s="6"/>
      <c r="AO42" s="6">
        <v>9</v>
      </c>
      <c r="AP42" s="6"/>
      <c r="AQ42" s="6"/>
      <c r="AR42" s="6"/>
      <c r="AS42" s="6"/>
      <c r="AT42" s="6">
        <v>18</v>
      </c>
      <c r="AU42" s="6"/>
      <c r="AV42" s="6"/>
      <c r="AW42" s="6">
        <v>18</v>
      </c>
    </row>
    <row r="43" spans="1:49" s="21" customFormat="1" ht="45.75">
      <c r="A43" s="16" t="s">
        <v>62</v>
      </c>
      <c r="B43" s="18" t="s">
        <v>87</v>
      </c>
      <c r="C43" s="16"/>
      <c r="D43" s="19">
        <f aca="true" t="shared" si="16" ref="D43:AW43">SUM(D44:D54)</f>
        <v>800</v>
      </c>
      <c r="E43" s="19">
        <f t="shared" si="16"/>
        <v>405</v>
      </c>
      <c r="F43" s="20">
        <f t="shared" si="16"/>
        <v>0</v>
      </c>
      <c r="G43" s="20">
        <f t="shared" si="16"/>
        <v>405</v>
      </c>
      <c r="H43" s="20">
        <f t="shared" si="16"/>
        <v>0</v>
      </c>
      <c r="I43" s="20">
        <f t="shared" si="16"/>
        <v>300</v>
      </c>
      <c r="J43" s="20">
        <f t="shared" si="16"/>
        <v>105</v>
      </c>
      <c r="K43" s="20">
        <f t="shared" si="16"/>
        <v>0</v>
      </c>
      <c r="L43" s="20">
        <f t="shared" si="16"/>
        <v>0</v>
      </c>
      <c r="M43" s="19">
        <f t="shared" si="16"/>
        <v>395</v>
      </c>
      <c r="N43" s="20">
        <f t="shared" si="16"/>
        <v>0</v>
      </c>
      <c r="O43" s="20">
        <f t="shared" si="16"/>
        <v>0</v>
      </c>
      <c r="P43" s="20">
        <f t="shared" si="16"/>
        <v>0</v>
      </c>
      <c r="Q43" s="20">
        <f t="shared" si="16"/>
        <v>0</v>
      </c>
      <c r="R43" s="20">
        <f t="shared" si="16"/>
        <v>0</v>
      </c>
      <c r="S43" s="20">
        <f t="shared" si="16"/>
        <v>0</v>
      </c>
      <c r="T43" s="20">
        <f t="shared" si="16"/>
        <v>0</v>
      </c>
      <c r="U43" s="20">
        <f t="shared" si="16"/>
        <v>0</v>
      </c>
      <c r="V43" s="20">
        <f t="shared" si="16"/>
        <v>0</v>
      </c>
      <c r="W43" s="20">
        <f t="shared" si="16"/>
        <v>0</v>
      </c>
      <c r="X43" s="20">
        <f t="shared" si="16"/>
        <v>0</v>
      </c>
      <c r="Y43" s="20">
        <f t="shared" si="16"/>
        <v>0</v>
      </c>
      <c r="Z43" s="20">
        <f t="shared" si="16"/>
        <v>0</v>
      </c>
      <c r="AA43" s="20">
        <f t="shared" si="16"/>
        <v>0</v>
      </c>
      <c r="AB43" s="20">
        <f t="shared" si="16"/>
        <v>0</v>
      </c>
      <c r="AC43" s="20">
        <f t="shared" si="16"/>
        <v>0</v>
      </c>
      <c r="AD43" s="20">
        <f t="shared" si="16"/>
        <v>0</v>
      </c>
      <c r="AE43" s="20">
        <f t="shared" si="16"/>
        <v>150</v>
      </c>
      <c r="AF43" s="20">
        <f t="shared" si="16"/>
        <v>0</v>
      </c>
      <c r="AG43" s="20">
        <f t="shared" si="16"/>
        <v>200</v>
      </c>
      <c r="AH43" s="20">
        <f t="shared" si="16"/>
        <v>0</v>
      </c>
      <c r="AI43" s="20">
        <f t="shared" si="16"/>
        <v>255</v>
      </c>
      <c r="AJ43" s="20">
        <f t="shared" si="16"/>
        <v>0</v>
      </c>
      <c r="AK43" s="20">
        <f t="shared" si="16"/>
        <v>195</v>
      </c>
      <c r="AL43" s="20">
        <f t="shared" si="16"/>
        <v>0</v>
      </c>
      <c r="AM43" s="20">
        <f t="shared" si="16"/>
        <v>0</v>
      </c>
      <c r="AN43" s="20">
        <f t="shared" si="16"/>
        <v>0</v>
      </c>
      <c r="AO43" s="20">
        <f t="shared" si="16"/>
        <v>0</v>
      </c>
      <c r="AP43" s="20">
        <f t="shared" si="16"/>
        <v>14</v>
      </c>
      <c r="AQ43" s="20">
        <f t="shared" si="16"/>
        <v>18</v>
      </c>
      <c r="AR43" s="20">
        <f t="shared" si="16"/>
        <v>17</v>
      </c>
      <c r="AS43" s="20">
        <f t="shared" si="16"/>
        <v>0</v>
      </c>
      <c r="AT43" s="20">
        <f t="shared" si="16"/>
        <v>32</v>
      </c>
      <c r="AU43" s="20">
        <f t="shared" si="16"/>
        <v>0</v>
      </c>
      <c r="AV43" s="20">
        <f t="shared" si="16"/>
        <v>0</v>
      </c>
      <c r="AW43" s="20">
        <f t="shared" si="16"/>
        <v>32</v>
      </c>
    </row>
    <row r="44" spans="1:49" s="7" customFormat="1" ht="35.25">
      <c r="A44" s="1" t="s">
        <v>10</v>
      </c>
      <c r="B44" s="8" t="s">
        <v>111</v>
      </c>
      <c r="C44" s="2" t="s">
        <v>71</v>
      </c>
      <c r="D44" s="3">
        <f>SUM(E44,M44)</f>
        <v>100</v>
      </c>
      <c r="E44" s="3">
        <f>SUM(F44:G44,L44)</f>
        <v>45</v>
      </c>
      <c r="F44" s="4">
        <f aca="true" t="shared" si="17" ref="F44:F54">SUM(N44,R44,V44,Z44,AD44,AH44)</f>
        <v>0</v>
      </c>
      <c r="G44" s="4">
        <f aca="true" t="shared" si="18" ref="G44:G54">SUM(O44,S44,W44,AA44,AE44,AI44)</f>
        <v>45</v>
      </c>
      <c r="H44" s="5"/>
      <c r="I44" s="5">
        <v>30</v>
      </c>
      <c r="J44" s="5">
        <v>15</v>
      </c>
      <c r="K44" s="5"/>
      <c r="L44" s="4">
        <f aca="true" t="shared" si="19" ref="L44:M54">SUM(P44,T44,X44,AB44,AF44,AJ44)</f>
        <v>0</v>
      </c>
      <c r="M44" s="3">
        <f t="shared" si="19"/>
        <v>55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>
        <v>45</v>
      </c>
      <c r="AF44" s="6"/>
      <c r="AG44" s="6">
        <v>55</v>
      </c>
      <c r="AH44" s="6"/>
      <c r="AI44" s="6"/>
      <c r="AJ44" s="6"/>
      <c r="AK44" s="6"/>
      <c r="AL44" s="6"/>
      <c r="AM44" s="6"/>
      <c r="AN44" s="6"/>
      <c r="AO44" s="6"/>
      <c r="AP44" s="6">
        <v>4</v>
      </c>
      <c r="AQ44" s="6"/>
      <c r="AR44" s="6">
        <v>2</v>
      </c>
      <c r="AS44" s="6"/>
      <c r="AT44" s="6">
        <v>4</v>
      </c>
      <c r="AU44" s="6"/>
      <c r="AV44" s="6"/>
      <c r="AW44" s="6">
        <v>4</v>
      </c>
    </row>
    <row r="45" spans="1:49" s="7" customFormat="1" ht="35.25">
      <c r="A45" s="1" t="s">
        <v>9</v>
      </c>
      <c r="B45" s="8" t="s">
        <v>112</v>
      </c>
      <c r="C45" s="2" t="s">
        <v>71</v>
      </c>
      <c r="D45" s="3">
        <f aca="true" t="shared" si="20" ref="D45:D54">SUM(E45,M45)</f>
        <v>75</v>
      </c>
      <c r="E45" s="3">
        <f aca="true" t="shared" si="21" ref="E45:E53">SUM(F45:G45,L45)</f>
        <v>30</v>
      </c>
      <c r="F45" s="4">
        <f t="shared" si="17"/>
        <v>0</v>
      </c>
      <c r="G45" s="4">
        <f t="shared" si="18"/>
        <v>30</v>
      </c>
      <c r="H45" s="5"/>
      <c r="I45" s="5">
        <v>30</v>
      </c>
      <c r="J45" s="5"/>
      <c r="K45" s="5"/>
      <c r="L45" s="4">
        <f t="shared" si="19"/>
        <v>0</v>
      </c>
      <c r="M45" s="3">
        <f t="shared" si="19"/>
        <v>45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>
        <v>30</v>
      </c>
      <c r="AF45" s="6"/>
      <c r="AG45" s="6">
        <v>45</v>
      </c>
      <c r="AH45" s="6"/>
      <c r="AI45" s="6"/>
      <c r="AJ45" s="6"/>
      <c r="AK45" s="6"/>
      <c r="AL45" s="6"/>
      <c r="AM45" s="6"/>
      <c r="AN45" s="6"/>
      <c r="AO45" s="6"/>
      <c r="AP45" s="6">
        <v>3</v>
      </c>
      <c r="AQ45" s="6"/>
      <c r="AR45" s="6">
        <v>1</v>
      </c>
      <c r="AS45" s="6"/>
      <c r="AT45" s="6">
        <v>3</v>
      </c>
      <c r="AU45" s="6"/>
      <c r="AV45" s="6"/>
      <c r="AW45" s="6">
        <v>3</v>
      </c>
    </row>
    <row r="46" spans="1:49" s="7" customFormat="1" ht="35.25">
      <c r="A46" s="1" t="s">
        <v>8</v>
      </c>
      <c r="B46" s="8" t="s">
        <v>132</v>
      </c>
      <c r="C46" s="2" t="s">
        <v>71</v>
      </c>
      <c r="D46" s="3">
        <f>SUM(E46,M46)</f>
        <v>100</v>
      </c>
      <c r="E46" s="3">
        <f t="shared" si="21"/>
        <v>45</v>
      </c>
      <c r="F46" s="4">
        <f>SUM(N46,R46,V46,Z46,AD46,AH46)</f>
        <v>0</v>
      </c>
      <c r="G46" s="4">
        <f>SUM(O46,S46,W46,AA46,AE46,AI46)</f>
        <v>45</v>
      </c>
      <c r="H46" s="5"/>
      <c r="I46" s="5">
        <v>30</v>
      </c>
      <c r="J46" s="5">
        <v>15</v>
      </c>
      <c r="K46" s="5"/>
      <c r="L46" s="4">
        <f>SUM(P46,T46,X46,AB46,AF46,AJ46)</f>
        <v>0</v>
      </c>
      <c r="M46" s="3">
        <f>SUM(Q46,U46,Y46,AC46,AG46,AK46)</f>
        <v>55</v>
      </c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>
        <v>45</v>
      </c>
      <c r="AF46" s="6"/>
      <c r="AG46" s="6">
        <v>55</v>
      </c>
      <c r="AH46" s="6"/>
      <c r="AI46" s="6"/>
      <c r="AJ46" s="6"/>
      <c r="AK46" s="6"/>
      <c r="AL46" s="6"/>
      <c r="AM46" s="6"/>
      <c r="AN46" s="6"/>
      <c r="AO46" s="6"/>
      <c r="AP46" s="6">
        <v>4</v>
      </c>
      <c r="AQ46" s="6"/>
      <c r="AR46" s="6">
        <v>2</v>
      </c>
      <c r="AS46" s="6"/>
      <c r="AT46" s="6">
        <v>4</v>
      </c>
      <c r="AU46" s="6"/>
      <c r="AV46" s="6"/>
      <c r="AW46" s="6">
        <v>4</v>
      </c>
    </row>
    <row r="47" spans="1:49" s="7" customFormat="1" ht="35.25">
      <c r="A47" s="1" t="s">
        <v>7</v>
      </c>
      <c r="B47" s="8" t="s">
        <v>120</v>
      </c>
      <c r="C47" s="2" t="s">
        <v>71</v>
      </c>
      <c r="D47" s="3">
        <f t="shared" si="20"/>
        <v>75</v>
      </c>
      <c r="E47" s="3">
        <f t="shared" si="21"/>
        <v>30</v>
      </c>
      <c r="F47" s="4">
        <f t="shared" si="17"/>
        <v>0</v>
      </c>
      <c r="G47" s="4">
        <f t="shared" si="18"/>
        <v>30</v>
      </c>
      <c r="H47" s="5"/>
      <c r="I47" s="5">
        <v>15</v>
      </c>
      <c r="J47" s="5">
        <v>15</v>
      </c>
      <c r="K47" s="5"/>
      <c r="L47" s="4">
        <f t="shared" si="19"/>
        <v>0</v>
      </c>
      <c r="M47" s="3">
        <f t="shared" si="19"/>
        <v>45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>
        <v>30</v>
      </c>
      <c r="AF47" s="6"/>
      <c r="AG47" s="6">
        <v>45</v>
      </c>
      <c r="AH47" s="6"/>
      <c r="AI47" s="6"/>
      <c r="AJ47" s="6"/>
      <c r="AK47" s="6"/>
      <c r="AL47" s="6"/>
      <c r="AM47" s="6"/>
      <c r="AN47" s="6"/>
      <c r="AO47" s="6"/>
      <c r="AP47" s="6">
        <v>3</v>
      </c>
      <c r="AQ47" s="6"/>
      <c r="AR47" s="6">
        <v>1</v>
      </c>
      <c r="AS47" s="6"/>
      <c r="AT47" s="6">
        <v>3</v>
      </c>
      <c r="AU47" s="6"/>
      <c r="AV47" s="6"/>
      <c r="AW47" s="6">
        <v>3</v>
      </c>
    </row>
    <row r="48" spans="1:49" s="7" customFormat="1" ht="35.25">
      <c r="A48" s="1" t="s">
        <v>6</v>
      </c>
      <c r="B48" s="8" t="s">
        <v>106</v>
      </c>
      <c r="C48" s="2" t="s">
        <v>81</v>
      </c>
      <c r="D48" s="3">
        <f t="shared" si="20"/>
        <v>75</v>
      </c>
      <c r="E48" s="3">
        <f t="shared" si="21"/>
        <v>45</v>
      </c>
      <c r="F48" s="4">
        <f t="shared" si="17"/>
        <v>0</v>
      </c>
      <c r="G48" s="4">
        <f t="shared" si="18"/>
        <v>45</v>
      </c>
      <c r="H48" s="5"/>
      <c r="I48" s="5">
        <v>30</v>
      </c>
      <c r="J48" s="5">
        <v>15</v>
      </c>
      <c r="K48" s="5"/>
      <c r="L48" s="4">
        <f t="shared" si="19"/>
        <v>0</v>
      </c>
      <c r="M48" s="3">
        <f t="shared" si="19"/>
        <v>30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>
        <v>45</v>
      </c>
      <c r="AJ48" s="6"/>
      <c r="AK48" s="6">
        <v>30</v>
      </c>
      <c r="AL48" s="6"/>
      <c r="AM48" s="6"/>
      <c r="AN48" s="6"/>
      <c r="AO48" s="6"/>
      <c r="AP48" s="6"/>
      <c r="AQ48" s="6">
        <v>3</v>
      </c>
      <c r="AR48" s="6">
        <v>2</v>
      </c>
      <c r="AS48" s="6"/>
      <c r="AT48" s="6">
        <v>3</v>
      </c>
      <c r="AU48" s="6"/>
      <c r="AV48" s="6"/>
      <c r="AW48" s="6">
        <v>3</v>
      </c>
    </row>
    <row r="49" spans="1:49" s="7" customFormat="1" ht="35.25">
      <c r="A49" s="1" t="s">
        <v>5</v>
      </c>
      <c r="B49" s="8" t="s">
        <v>110</v>
      </c>
      <c r="C49" s="2" t="s">
        <v>81</v>
      </c>
      <c r="D49" s="3">
        <f t="shared" si="20"/>
        <v>75</v>
      </c>
      <c r="E49" s="3">
        <f t="shared" si="21"/>
        <v>45</v>
      </c>
      <c r="F49" s="4">
        <f t="shared" si="17"/>
        <v>0</v>
      </c>
      <c r="G49" s="4">
        <f t="shared" si="18"/>
        <v>45</v>
      </c>
      <c r="H49" s="5"/>
      <c r="I49" s="5">
        <v>30</v>
      </c>
      <c r="J49" s="5">
        <v>15</v>
      </c>
      <c r="K49" s="5"/>
      <c r="L49" s="4">
        <f t="shared" si="19"/>
        <v>0</v>
      </c>
      <c r="M49" s="3">
        <f t="shared" si="19"/>
        <v>30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>
        <v>45</v>
      </c>
      <c r="AJ49" s="6"/>
      <c r="AK49" s="6">
        <v>30</v>
      </c>
      <c r="AL49" s="6"/>
      <c r="AM49" s="6"/>
      <c r="AN49" s="6"/>
      <c r="AO49" s="6"/>
      <c r="AP49" s="6"/>
      <c r="AQ49" s="6">
        <v>3</v>
      </c>
      <c r="AR49" s="6">
        <v>2</v>
      </c>
      <c r="AS49" s="6"/>
      <c r="AT49" s="6">
        <v>3</v>
      </c>
      <c r="AU49" s="6"/>
      <c r="AV49" s="6"/>
      <c r="AW49" s="6">
        <v>3</v>
      </c>
    </row>
    <row r="50" spans="1:49" s="7" customFormat="1" ht="35.25">
      <c r="A50" s="1" t="s">
        <v>20</v>
      </c>
      <c r="B50" s="8" t="s">
        <v>109</v>
      </c>
      <c r="C50" s="2" t="s">
        <v>81</v>
      </c>
      <c r="D50" s="3">
        <f t="shared" si="20"/>
        <v>75</v>
      </c>
      <c r="E50" s="3">
        <f t="shared" si="21"/>
        <v>45</v>
      </c>
      <c r="F50" s="4">
        <f t="shared" si="17"/>
        <v>0</v>
      </c>
      <c r="G50" s="4">
        <f t="shared" si="18"/>
        <v>45</v>
      </c>
      <c r="H50" s="5"/>
      <c r="I50" s="5">
        <v>30</v>
      </c>
      <c r="J50" s="5">
        <v>15</v>
      </c>
      <c r="K50" s="5"/>
      <c r="L50" s="4">
        <f t="shared" si="19"/>
        <v>0</v>
      </c>
      <c r="M50" s="3">
        <f t="shared" si="19"/>
        <v>30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>
        <v>45</v>
      </c>
      <c r="AJ50" s="6"/>
      <c r="AK50" s="6">
        <v>30</v>
      </c>
      <c r="AL50" s="6"/>
      <c r="AM50" s="6"/>
      <c r="AN50" s="6"/>
      <c r="AO50" s="6"/>
      <c r="AP50" s="6"/>
      <c r="AQ50" s="6">
        <v>3</v>
      </c>
      <c r="AR50" s="6">
        <v>2</v>
      </c>
      <c r="AS50" s="6"/>
      <c r="AT50" s="6">
        <v>3</v>
      </c>
      <c r="AU50" s="6"/>
      <c r="AV50" s="6"/>
      <c r="AW50" s="6">
        <v>3</v>
      </c>
    </row>
    <row r="51" spans="1:49" s="7" customFormat="1" ht="35.25">
      <c r="A51" s="1" t="s">
        <v>21</v>
      </c>
      <c r="B51" s="8" t="s">
        <v>113</v>
      </c>
      <c r="C51" s="2" t="s">
        <v>81</v>
      </c>
      <c r="D51" s="3">
        <f t="shared" si="20"/>
        <v>50</v>
      </c>
      <c r="E51" s="3">
        <f t="shared" si="21"/>
        <v>30</v>
      </c>
      <c r="F51" s="4">
        <f t="shared" si="17"/>
        <v>0</v>
      </c>
      <c r="G51" s="4">
        <f t="shared" si="18"/>
        <v>30</v>
      </c>
      <c r="H51" s="5"/>
      <c r="I51" s="5">
        <v>30</v>
      </c>
      <c r="J51" s="5"/>
      <c r="K51" s="5"/>
      <c r="L51" s="4">
        <f t="shared" si="19"/>
        <v>0</v>
      </c>
      <c r="M51" s="3">
        <f t="shared" si="19"/>
        <v>20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>
        <v>30</v>
      </c>
      <c r="AJ51" s="6"/>
      <c r="AK51" s="6">
        <v>20</v>
      </c>
      <c r="AL51" s="6"/>
      <c r="AM51" s="6"/>
      <c r="AN51" s="6"/>
      <c r="AO51" s="6"/>
      <c r="AP51" s="6"/>
      <c r="AQ51" s="6">
        <v>2</v>
      </c>
      <c r="AR51" s="6">
        <v>1</v>
      </c>
      <c r="AS51" s="6"/>
      <c r="AT51" s="6">
        <v>2</v>
      </c>
      <c r="AU51" s="6"/>
      <c r="AV51" s="6"/>
      <c r="AW51" s="6">
        <v>2</v>
      </c>
    </row>
    <row r="52" spans="1:49" s="7" customFormat="1" ht="49.5">
      <c r="A52" s="1" t="s">
        <v>22</v>
      </c>
      <c r="B52" s="8" t="s">
        <v>135</v>
      </c>
      <c r="C52" s="2" t="s">
        <v>81</v>
      </c>
      <c r="D52" s="3">
        <f t="shared" si="20"/>
        <v>25</v>
      </c>
      <c r="E52" s="3">
        <f t="shared" si="21"/>
        <v>15</v>
      </c>
      <c r="F52" s="4">
        <f t="shared" si="17"/>
        <v>0</v>
      </c>
      <c r="G52" s="4">
        <f t="shared" si="18"/>
        <v>15</v>
      </c>
      <c r="H52" s="5"/>
      <c r="I52" s="5">
        <v>15</v>
      </c>
      <c r="J52" s="5"/>
      <c r="K52" s="5"/>
      <c r="L52" s="4">
        <f t="shared" si="19"/>
        <v>0</v>
      </c>
      <c r="M52" s="3">
        <f t="shared" si="19"/>
        <v>10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>
        <v>15</v>
      </c>
      <c r="AJ52" s="6"/>
      <c r="AK52" s="6">
        <v>10</v>
      </c>
      <c r="AL52" s="6"/>
      <c r="AM52" s="6"/>
      <c r="AN52" s="6"/>
      <c r="AO52" s="6"/>
      <c r="AP52" s="6"/>
      <c r="AQ52" s="6">
        <v>1</v>
      </c>
      <c r="AR52" s="6">
        <v>1</v>
      </c>
      <c r="AS52" s="6"/>
      <c r="AT52" s="6">
        <v>1</v>
      </c>
      <c r="AU52" s="6"/>
      <c r="AV52" s="6"/>
      <c r="AW52" s="6">
        <v>1</v>
      </c>
    </row>
    <row r="53" spans="1:49" s="7" customFormat="1" ht="35.25">
      <c r="A53" s="1" t="s">
        <v>23</v>
      </c>
      <c r="B53" s="8" t="s">
        <v>107</v>
      </c>
      <c r="C53" s="2" t="s">
        <v>81</v>
      </c>
      <c r="D53" s="3">
        <f t="shared" si="20"/>
        <v>75</v>
      </c>
      <c r="E53" s="3">
        <f t="shared" si="21"/>
        <v>45</v>
      </c>
      <c r="F53" s="4">
        <f t="shared" si="17"/>
        <v>0</v>
      </c>
      <c r="G53" s="4">
        <f t="shared" si="18"/>
        <v>45</v>
      </c>
      <c r="H53" s="5"/>
      <c r="I53" s="5">
        <v>30</v>
      </c>
      <c r="J53" s="5">
        <v>15</v>
      </c>
      <c r="K53" s="5"/>
      <c r="L53" s="4">
        <f t="shared" si="19"/>
        <v>0</v>
      </c>
      <c r="M53" s="3">
        <f t="shared" si="19"/>
        <v>30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>
        <v>45</v>
      </c>
      <c r="AJ53" s="6"/>
      <c r="AK53" s="6">
        <v>30</v>
      </c>
      <c r="AL53" s="6"/>
      <c r="AM53" s="6"/>
      <c r="AN53" s="6"/>
      <c r="AO53" s="6"/>
      <c r="AP53" s="6"/>
      <c r="AQ53" s="6">
        <v>3</v>
      </c>
      <c r="AR53" s="6">
        <v>2</v>
      </c>
      <c r="AS53" s="6"/>
      <c r="AT53" s="6">
        <v>3</v>
      </c>
      <c r="AU53" s="6"/>
      <c r="AV53" s="6"/>
      <c r="AW53" s="6">
        <v>3</v>
      </c>
    </row>
    <row r="54" spans="1:49" s="7" customFormat="1" ht="51.75" customHeight="1">
      <c r="A54" s="1" t="s">
        <v>24</v>
      </c>
      <c r="B54" s="8" t="s">
        <v>105</v>
      </c>
      <c r="C54" s="2" t="s">
        <v>81</v>
      </c>
      <c r="D54" s="3">
        <f t="shared" si="20"/>
        <v>75</v>
      </c>
      <c r="E54" s="3">
        <f>SUM(F54:G54,L54)</f>
        <v>30</v>
      </c>
      <c r="F54" s="4">
        <f t="shared" si="17"/>
        <v>0</v>
      </c>
      <c r="G54" s="4">
        <f t="shared" si="18"/>
        <v>30</v>
      </c>
      <c r="H54" s="5"/>
      <c r="I54" s="5">
        <v>30</v>
      </c>
      <c r="J54" s="5"/>
      <c r="K54" s="5"/>
      <c r="L54" s="4">
        <f t="shared" si="19"/>
        <v>0</v>
      </c>
      <c r="M54" s="3">
        <f t="shared" si="19"/>
        <v>45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>
        <v>30</v>
      </c>
      <c r="AJ54" s="6"/>
      <c r="AK54" s="6">
        <v>45</v>
      </c>
      <c r="AL54" s="6"/>
      <c r="AM54" s="6"/>
      <c r="AN54" s="6"/>
      <c r="AO54" s="6"/>
      <c r="AP54" s="6"/>
      <c r="AQ54" s="6">
        <v>3</v>
      </c>
      <c r="AR54" s="6">
        <v>1</v>
      </c>
      <c r="AS54" s="6"/>
      <c r="AT54" s="6">
        <v>3</v>
      </c>
      <c r="AU54" s="6"/>
      <c r="AV54" s="6"/>
      <c r="AW54" s="6">
        <v>3</v>
      </c>
    </row>
    <row r="55" spans="1:49" s="21" customFormat="1" ht="45.75">
      <c r="A55" s="16" t="s">
        <v>63</v>
      </c>
      <c r="B55" s="18" t="s">
        <v>88</v>
      </c>
      <c r="C55" s="16"/>
      <c r="D55" s="19">
        <f aca="true" t="shared" si="22" ref="D55:AW55">SUM(D56:D66)</f>
        <v>800</v>
      </c>
      <c r="E55" s="19">
        <f t="shared" si="22"/>
        <v>405</v>
      </c>
      <c r="F55" s="20">
        <f t="shared" si="22"/>
        <v>0</v>
      </c>
      <c r="G55" s="20">
        <f t="shared" si="22"/>
        <v>405</v>
      </c>
      <c r="H55" s="20">
        <f t="shared" si="22"/>
        <v>0</v>
      </c>
      <c r="I55" s="20">
        <f t="shared" si="22"/>
        <v>300</v>
      </c>
      <c r="J55" s="20">
        <f t="shared" si="22"/>
        <v>105</v>
      </c>
      <c r="K55" s="20">
        <f t="shared" si="22"/>
        <v>0</v>
      </c>
      <c r="L55" s="20">
        <f t="shared" si="22"/>
        <v>0</v>
      </c>
      <c r="M55" s="19">
        <f t="shared" si="22"/>
        <v>395</v>
      </c>
      <c r="N55" s="20">
        <f t="shared" si="22"/>
        <v>0</v>
      </c>
      <c r="O55" s="20">
        <f t="shared" si="22"/>
        <v>0</v>
      </c>
      <c r="P55" s="20">
        <f t="shared" si="22"/>
        <v>0</v>
      </c>
      <c r="Q55" s="20">
        <f t="shared" si="22"/>
        <v>0</v>
      </c>
      <c r="R55" s="20">
        <f t="shared" si="22"/>
        <v>0</v>
      </c>
      <c r="S55" s="20">
        <f t="shared" si="22"/>
        <v>0</v>
      </c>
      <c r="T55" s="20">
        <f t="shared" si="22"/>
        <v>0</v>
      </c>
      <c r="U55" s="20">
        <f t="shared" si="22"/>
        <v>0</v>
      </c>
      <c r="V55" s="20">
        <f t="shared" si="22"/>
        <v>0</v>
      </c>
      <c r="W55" s="20">
        <f t="shared" si="22"/>
        <v>0</v>
      </c>
      <c r="X55" s="20">
        <f t="shared" si="22"/>
        <v>0</v>
      </c>
      <c r="Y55" s="20">
        <f t="shared" si="22"/>
        <v>0</v>
      </c>
      <c r="Z55" s="20">
        <f t="shared" si="22"/>
        <v>0</v>
      </c>
      <c r="AA55" s="20">
        <f t="shared" si="22"/>
        <v>0</v>
      </c>
      <c r="AB55" s="20">
        <f t="shared" si="22"/>
        <v>0</v>
      </c>
      <c r="AC55" s="20">
        <f t="shared" si="22"/>
        <v>0</v>
      </c>
      <c r="AD55" s="20">
        <f t="shared" si="22"/>
        <v>0</v>
      </c>
      <c r="AE55" s="20">
        <f t="shared" si="22"/>
        <v>150</v>
      </c>
      <c r="AF55" s="20">
        <f t="shared" si="22"/>
        <v>0</v>
      </c>
      <c r="AG55" s="20">
        <f t="shared" si="22"/>
        <v>200</v>
      </c>
      <c r="AH55" s="20">
        <f t="shared" si="22"/>
        <v>0</v>
      </c>
      <c r="AI55" s="20">
        <f t="shared" si="22"/>
        <v>255</v>
      </c>
      <c r="AJ55" s="20">
        <f t="shared" si="22"/>
        <v>0</v>
      </c>
      <c r="AK55" s="20">
        <f t="shared" si="22"/>
        <v>195</v>
      </c>
      <c r="AL55" s="20">
        <f t="shared" si="22"/>
        <v>0</v>
      </c>
      <c r="AM55" s="20">
        <f t="shared" si="22"/>
        <v>0</v>
      </c>
      <c r="AN55" s="20">
        <f t="shared" si="22"/>
        <v>0</v>
      </c>
      <c r="AO55" s="20">
        <f t="shared" si="22"/>
        <v>0</v>
      </c>
      <c r="AP55" s="20">
        <f t="shared" si="22"/>
        <v>14</v>
      </c>
      <c r="AQ55" s="20">
        <f t="shared" si="22"/>
        <v>18</v>
      </c>
      <c r="AR55" s="20">
        <f t="shared" si="22"/>
        <v>16</v>
      </c>
      <c r="AS55" s="20">
        <f t="shared" si="22"/>
        <v>0</v>
      </c>
      <c r="AT55" s="20">
        <f t="shared" si="22"/>
        <v>32</v>
      </c>
      <c r="AU55" s="20">
        <f t="shared" si="22"/>
        <v>0</v>
      </c>
      <c r="AV55" s="20">
        <f t="shared" si="22"/>
        <v>0</v>
      </c>
      <c r="AW55" s="20">
        <f t="shared" si="22"/>
        <v>32</v>
      </c>
    </row>
    <row r="56" spans="1:49" s="7" customFormat="1" ht="35.25">
      <c r="A56" s="1" t="s">
        <v>10</v>
      </c>
      <c r="B56" s="8" t="s">
        <v>128</v>
      </c>
      <c r="C56" s="2" t="s">
        <v>71</v>
      </c>
      <c r="D56" s="3">
        <f aca="true" t="shared" si="23" ref="D56:D66">SUM(E56,M56)</f>
        <v>75</v>
      </c>
      <c r="E56" s="3">
        <f>SUM(F56:G56,L56)</f>
        <v>30</v>
      </c>
      <c r="F56" s="4">
        <f aca="true" t="shared" si="24" ref="F56:F61">SUM(N56,R56,V56,Z56,AD56,AH56)</f>
        <v>0</v>
      </c>
      <c r="G56" s="4">
        <f aca="true" t="shared" si="25" ref="G56:G61">SUM(O56,S56,W56,AA56,AE56,AI56)</f>
        <v>30</v>
      </c>
      <c r="H56" s="5"/>
      <c r="I56" s="5">
        <v>30</v>
      </c>
      <c r="J56" s="5"/>
      <c r="K56" s="5"/>
      <c r="L56" s="4">
        <f aca="true" t="shared" si="26" ref="L56:M61">SUM(P56,T56,X56,AB56,AF56,AJ56)</f>
        <v>0</v>
      </c>
      <c r="M56" s="3">
        <f t="shared" si="26"/>
        <v>45</v>
      </c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>
        <v>30</v>
      </c>
      <c r="AF56" s="6"/>
      <c r="AG56" s="6">
        <v>45</v>
      </c>
      <c r="AH56" s="6"/>
      <c r="AI56" s="6"/>
      <c r="AJ56" s="6"/>
      <c r="AK56" s="6"/>
      <c r="AL56" s="6"/>
      <c r="AM56" s="6"/>
      <c r="AN56" s="6"/>
      <c r="AO56" s="6"/>
      <c r="AP56" s="6">
        <v>3</v>
      </c>
      <c r="AQ56" s="6"/>
      <c r="AR56" s="6">
        <v>1</v>
      </c>
      <c r="AS56" s="6"/>
      <c r="AT56" s="6">
        <v>3</v>
      </c>
      <c r="AU56" s="6"/>
      <c r="AV56" s="6"/>
      <c r="AW56" s="6">
        <v>3</v>
      </c>
    </row>
    <row r="57" spans="1:49" s="7" customFormat="1" ht="35.25">
      <c r="A57" s="1" t="s">
        <v>9</v>
      </c>
      <c r="B57" s="8" t="s">
        <v>118</v>
      </c>
      <c r="C57" s="2" t="s">
        <v>71</v>
      </c>
      <c r="D57" s="3">
        <f t="shared" si="23"/>
        <v>100</v>
      </c>
      <c r="E57" s="3">
        <f aca="true" t="shared" si="27" ref="E57:E66">SUM(F57:G57,L57)</f>
        <v>45</v>
      </c>
      <c r="F57" s="4">
        <f t="shared" si="24"/>
        <v>0</v>
      </c>
      <c r="G57" s="4">
        <f t="shared" si="25"/>
        <v>45</v>
      </c>
      <c r="H57" s="5"/>
      <c r="I57" s="5">
        <v>30</v>
      </c>
      <c r="J57" s="5">
        <v>15</v>
      </c>
      <c r="K57" s="5"/>
      <c r="L57" s="4">
        <f t="shared" si="26"/>
        <v>0</v>
      </c>
      <c r="M57" s="3">
        <f t="shared" si="26"/>
        <v>55</v>
      </c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>
        <v>45</v>
      </c>
      <c r="AF57" s="6"/>
      <c r="AG57" s="6">
        <v>55</v>
      </c>
      <c r="AH57" s="6"/>
      <c r="AI57" s="6"/>
      <c r="AJ57" s="6"/>
      <c r="AK57" s="6"/>
      <c r="AL57" s="6"/>
      <c r="AM57" s="6"/>
      <c r="AN57" s="6"/>
      <c r="AO57" s="6"/>
      <c r="AP57" s="6">
        <v>4</v>
      </c>
      <c r="AQ57" s="6"/>
      <c r="AR57" s="6">
        <v>2</v>
      </c>
      <c r="AS57" s="6"/>
      <c r="AT57" s="6">
        <v>4</v>
      </c>
      <c r="AU57" s="6"/>
      <c r="AV57" s="6"/>
      <c r="AW57" s="6">
        <v>4</v>
      </c>
    </row>
    <row r="58" spans="1:49" s="7" customFormat="1" ht="35.25">
      <c r="A58" s="1" t="s">
        <v>8</v>
      </c>
      <c r="B58" s="8" t="s">
        <v>124</v>
      </c>
      <c r="C58" s="2" t="s">
        <v>71</v>
      </c>
      <c r="D58" s="3">
        <f t="shared" si="23"/>
        <v>100</v>
      </c>
      <c r="E58" s="3">
        <f t="shared" si="27"/>
        <v>45</v>
      </c>
      <c r="F58" s="4">
        <f t="shared" si="24"/>
        <v>0</v>
      </c>
      <c r="G58" s="4">
        <f t="shared" si="25"/>
        <v>45</v>
      </c>
      <c r="H58" s="5"/>
      <c r="I58" s="5">
        <v>30</v>
      </c>
      <c r="J58" s="5">
        <v>15</v>
      </c>
      <c r="K58" s="5"/>
      <c r="L58" s="4">
        <f t="shared" si="26"/>
        <v>0</v>
      </c>
      <c r="M58" s="3">
        <f t="shared" si="26"/>
        <v>55</v>
      </c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>
        <v>45</v>
      </c>
      <c r="AF58" s="6"/>
      <c r="AG58" s="6">
        <v>55</v>
      </c>
      <c r="AH58" s="6"/>
      <c r="AI58" s="6"/>
      <c r="AJ58" s="6"/>
      <c r="AK58" s="6"/>
      <c r="AL58" s="6"/>
      <c r="AM58" s="6"/>
      <c r="AN58" s="6"/>
      <c r="AO58" s="6"/>
      <c r="AP58" s="6">
        <v>4</v>
      </c>
      <c r="AQ58" s="6"/>
      <c r="AR58" s="6">
        <v>2</v>
      </c>
      <c r="AS58" s="6"/>
      <c r="AT58" s="6">
        <v>4</v>
      </c>
      <c r="AU58" s="6"/>
      <c r="AV58" s="6"/>
      <c r="AW58" s="6">
        <v>4</v>
      </c>
    </row>
    <row r="59" spans="1:49" s="7" customFormat="1" ht="35.25">
      <c r="A59" s="1" t="s">
        <v>7</v>
      </c>
      <c r="B59" s="8" t="s">
        <v>119</v>
      </c>
      <c r="C59" s="2" t="s">
        <v>71</v>
      </c>
      <c r="D59" s="3">
        <f t="shared" si="23"/>
        <v>75</v>
      </c>
      <c r="E59" s="3">
        <f t="shared" si="27"/>
        <v>30</v>
      </c>
      <c r="F59" s="4">
        <f t="shared" si="24"/>
        <v>0</v>
      </c>
      <c r="G59" s="4">
        <f t="shared" si="25"/>
        <v>30</v>
      </c>
      <c r="H59" s="5"/>
      <c r="I59" s="5">
        <v>15</v>
      </c>
      <c r="J59" s="5">
        <v>15</v>
      </c>
      <c r="K59" s="5"/>
      <c r="L59" s="4">
        <f t="shared" si="26"/>
        <v>0</v>
      </c>
      <c r="M59" s="3">
        <f t="shared" si="26"/>
        <v>45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>
        <v>30</v>
      </c>
      <c r="AF59" s="6"/>
      <c r="AG59" s="6">
        <v>45</v>
      </c>
      <c r="AH59" s="6"/>
      <c r="AI59" s="6"/>
      <c r="AJ59" s="6"/>
      <c r="AK59" s="6"/>
      <c r="AL59" s="6"/>
      <c r="AM59" s="6"/>
      <c r="AN59" s="6"/>
      <c r="AO59" s="6"/>
      <c r="AP59" s="6">
        <v>3</v>
      </c>
      <c r="AQ59" s="6"/>
      <c r="AR59" s="6">
        <v>1</v>
      </c>
      <c r="AS59" s="6"/>
      <c r="AT59" s="6">
        <v>3</v>
      </c>
      <c r="AU59" s="6"/>
      <c r="AV59" s="6"/>
      <c r="AW59" s="6">
        <v>3</v>
      </c>
    </row>
    <row r="60" spans="1:49" s="7" customFormat="1" ht="35.25">
      <c r="A60" s="1" t="s">
        <v>6</v>
      </c>
      <c r="B60" s="8" t="s">
        <v>127</v>
      </c>
      <c r="C60" s="2" t="s">
        <v>81</v>
      </c>
      <c r="D60" s="3">
        <f t="shared" si="23"/>
        <v>50</v>
      </c>
      <c r="E60" s="3">
        <f t="shared" si="27"/>
        <v>30</v>
      </c>
      <c r="F60" s="4">
        <f t="shared" si="24"/>
        <v>0</v>
      </c>
      <c r="G60" s="4">
        <f t="shared" si="25"/>
        <v>30</v>
      </c>
      <c r="H60" s="5"/>
      <c r="I60" s="5">
        <v>15</v>
      </c>
      <c r="J60" s="5">
        <v>15</v>
      </c>
      <c r="K60" s="5"/>
      <c r="L60" s="4">
        <f t="shared" si="26"/>
        <v>0</v>
      </c>
      <c r="M60" s="3">
        <f t="shared" si="26"/>
        <v>20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>
        <v>30</v>
      </c>
      <c r="AJ60" s="6"/>
      <c r="AK60" s="6">
        <v>20</v>
      </c>
      <c r="AL60" s="6"/>
      <c r="AM60" s="6"/>
      <c r="AN60" s="6"/>
      <c r="AO60" s="6"/>
      <c r="AP60" s="6"/>
      <c r="AQ60" s="6">
        <v>2</v>
      </c>
      <c r="AR60" s="6">
        <v>1</v>
      </c>
      <c r="AS60" s="6"/>
      <c r="AT60" s="6">
        <v>2</v>
      </c>
      <c r="AU60" s="6"/>
      <c r="AV60" s="6"/>
      <c r="AW60" s="6">
        <v>2</v>
      </c>
    </row>
    <row r="61" spans="1:49" s="7" customFormat="1" ht="35.25">
      <c r="A61" s="1" t="s">
        <v>5</v>
      </c>
      <c r="B61" s="8" t="s">
        <v>133</v>
      </c>
      <c r="C61" s="2" t="s">
        <v>81</v>
      </c>
      <c r="D61" s="3">
        <f t="shared" si="23"/>
        <v>50</v>
      </c>
      <c r="E61" s="3">
        <f t="shared" si="27"/>
        <v>30</v>
      </c>
      <c r="F61" s="4">
        <f t="shared" si="24"/>
        <v>0</v>
      </c>
      <c r="G61" s="4">
        <f t="shared" si="25"/>
        <v>30</v>
      </c>
      <c r="H61" s="5"/>
      <c r="I61" s="5">
        <v>30</v>
      </c>
      <c r="J61" s="5"/>
      <c r="K61" s="5"/>
      <c r="L61" s="4">
        <f t="shared" si="26"/>
        <v>0</v>
      </c>
      <c r="M61" s="3">
        <f t="shared" si="26"/>
        <v>20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>
        <v>30</v>
      </c>
      <c r="AJ61" s="6"/>
      <c r="AK61" s="6">
        <v>20</v>
      </c>
      <c r="AL61" s="6"/>
      <c r="AM61" s="6"/>
      <c r="AN61" s="6"/>
      <c r="AO61" s="6"/>
      <c r="AP61" s="6"/>
      <c r="AQ61" s="6">
        <v>2</v>
      </c>
      <c r="AR61" s="6">
        <v>1</v>
      </c>
      <c r="AS61" s="6"/>
      <c r="AT61" s="6">
        <v>2</v>
      </c>
      <c r="AU61" s="6"/>
      <c r="AV61" s="6"/>
      <c r="AW61" s="6">
        <v>2</v>
      </c>
    </row>
    <row r="62" spans="1:49" s="7" customFormat="1" ht="35.25">
      <c r="A62" s="1" t="s">
        <v>20</v>
      </c>
      <c r="B62" s="8" t="s">
        <v>126</v>
      </c>
      <c r="C62" s="2" t="s">
        <v>81</v>
      </c>
      <c r="D62" s="3">
        <f t="shared" si="23"/>
        <v>75</v>
      </c>
      <c r="E62" s="3">
        <f t="shared" si="27"/>
        <v>45</v>
      </c>
      <c r="F62" s="4">
        <f aca="true" t="shared" si="28" ref="F62:G66">SUM(N62,R62,V62,Z62,AD62,AH62)</f>
        <v>0</v>
      </c>
      <c r="G62" s="4">
        <f t="shared" si="28"/>
        <v>45</v>
      </c>
      <c r="H62" s="5"/>
      <c r="I62" s="5">
        <v>30</v>
      </c>
      <c r="J62" s="5">
        <v>15</v>
      </c>
      <c r="K62" s="5"/>
      <c r="L62" s="4">
        <f aca="true" t="shared" si="29" ref="L62:M66">SUM(P62,T62,X62,AB62,AF62,AJ62)</f>
        <v>0</v>
      </c>
      <c r="M62" s="3">
        <f t="shared" si="29"/>
        <v>30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>
        <v>45</v>
      </c>
      <c r="AJ62" s="6"/>
      <c r="AK62" s="6">
        <v>30</v>
      </c>
      <c r="AL62" s="6"/>
      <c r="AM62" s="6"/>
      <c r="AN62" s="6"/>
      <c r="AO62" s="6"/>
      <c r="AP62" s="6"/>
      <c r="AQ62" s="6">
        <v>3</v>
      </c>
      <c r="AR62" s="6">
        <v>2</v>
      </c>
      <c r="AS62" s="6"/>
      <c r="AT62" s="6">
        <v>3</v>
      </c>
      <c r="AU62" s="6"/>
      <c r="AV62" s="6"/>
      <c r="AW62" s="6">
        <v>3</v>
      </c>
    </row>
    <row r="63" spans="1:49" s="7" customFormat="1" ht="35.25">
      <c r="A63" s="1" t="s">
        <v>21</v>
      </c>
      <c r="B63" s="8" t="s">
        <v>123</v>
      </c>
      <c r="C63" s="2" t="s">
        <v>81</v>
      </c>
      <c r="D63" s="3">
        <f t="shared" si="23"/>
        <v>75</v>
      </c>
      <c r="E63" s="3">
        <f t="shared" si="27"/>
        <v>45</v>
      </c>
      <c r="F63" s="4">
        <f t="shared" si="28"/>
        <v>0</v>
      </c>
      <c r="G63" s="4">
        <f t="shared" si="28"/>
        <v>45</v>
      </c>
      <c r="H63" s="5"/>
      <c r="I63" s="5">
        <v>30</v>
      </c>
      <c r="J63" s="5">
        <v>15</v>
      </c>
      <c r="K63" s="5"/>
      <c r="L63" s="4">
        <f t="shared" si="29"/>
        <v>0</v>
      </c>
      <c r="M63" s="3">
        <f t="shared" si="29"/>
        <v>30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>
        <v>45</v>
      </c>
      <c r="AJ63" s="6"/>
      <c r="AK63" s="6">
        <v>30</v>
      </c>
      <c r="AL63" s="6"/>
      <c r="AM63" s="6"/>
      <c r="AN63" s="6"/>
      <c r="AO63" s="6"/>
      <c r="AP63" s="6"/>
      <c r="AQ63" s="6">
        <v>3</v>
      </c>
      <c r="AR63" s="6">
        <v>2</v>
      </c>
      <c r="AS63" s="6"/>
      <c r="AT63" s="6">
        <v>3</v>
      </c>
      <c r="AU63" s="6"/>
      <c r="AV63" s="6"/>
      <c r="AW63" s="6">
        <v>3</v>
      </c>
    </row>
    <row r="64" spans="1:49" s="7" customFormat="1" ht="35.25">
      <c r="A64" s="1" t="s">
        <v>22</v>
      </c>
      <c r="B64" s="8" t="s">
        <v>121</v>
      </c>
      <c r="C64" s="2" t="s">
        <v>81</v>
      </c>
      <c r="D64" s="3">
        <f t="shared" si="23"/>
        <v>50</v>
      </c>
      <c r="E64" s="3">
        <f t="shared" si="27"/>
        <v>30</v>
      </c>
      <c r="F64" s="4">
        <f t="shared" si="28"/>
        <v>0</v>
      </c>
      <c r="G64" s="4">
        <f t="shared" si="28"/>
        <v>30</v>
      </c>
      <c r="H64" s="5"/>
      <c r="I64" s="5">
        <v>30</v>
      </c>
      <c r="J64" s="5"/>
      <c r="K64" s="5"/>
      <c r="L64" s="4">
        <f t="shared" si="29"/>
        <v>0</v>
      </c>
      <c r="M64" s="3">
        <f t="shared" si="29"/>
        <v>20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>
        <v>30</v>
      </c>
      <c r="AJ64" s="6"/>
      <c r="AK64" s="6">
        <v>20</v>
      </c>
      <c r="AL64" s="6"/>
      <c r="AM64" s="6"/>
      <c r="AN64" s="6"/>
      <c r="AO64" s="6"/>
      <c r="AP64" s="6"/>
      <c r="AQ64" s="6">
        <v>2</v>
      </c>
      <c r="AR64" s="6">
        <v>1</v>
      </c>
      <c r="AS64" s="6"/>
      <c r="AT64" s="6">
        <v>2</v>
      </c>
      <c r="AU64" s="6"/>
      <c r="AV64" s="6"/>
      <c r="AW64" s="6">
        <v>2</v>
      </c>
    </row>
    <row r="65" spans="1:49" s="7" customFormat="1" ht="35.25">
      <c r="A65" s="1" t="s">
        <v>23</v>
      </c>
      <c r="B65" s="8" t="s">
        <v>122</v>
      </c>
      <c r="C65" s="2" t="s">
        <v>81</v>
      </c>
      <c r="D65" s="3">
        <f t="shared" si="23"/>
        <v>75</v>
      </c>
      <c r="E65" s="3">
        <f t="shared" si="27"/>
        <v>45</v>
      </c>
      <c r="F65" s="4">
        <f t="shared" si="28"/>
        <v>0</v>
      </c>
      <c r="G65" s="4">
        <f t="shared" si="28"/>
        <v>45</v>
      </c>
      <c r="H65" s="5"/>
      <c r="I65" s="5">
        <v>30</v>
      </c>
      <c r="J65" s="5">
        <v>15</v>
      </c>
      <c r="K65" s="5"/>
      <c r="L65" s="4">
        <f t="shared" si="29"/>
        <v>0</v>
      </c>
      <c r="M65" s="3">
        <f t="shared" si="29"/>
        <v>30</v>
      </c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>
        <v>45</v>
      </c>
      <c r="AJ65" s="6"/>
      <c r="AK65" s="6">
        <v>30</v>
      </c>
      <c r="AL65" s="6"/>
      <c r="AM65" s="6"/>
      <c r="AN65" s="6"/>
      <c r="AO65" s="6"/>
      <c r="AP65" s="6"/>
      <c r="AQ65" s="6">
        <v>3</v>
      </c>
      <c r="AR65" s="6">
        <v>2</v>
      </c>
      <c r="AS65" s="6"/>
      <c r="AT65" s="6">
        <v>3</v>
      </c>
      <c r="AU65" s="6"/>
      <c r="AV65" s="6"/>
      <c r="AW65" s="6">
        <v>3</v>
      </c>
    </row>
    <row r="66" spans="1:49" s="7" customFormat="1" ht="35.25">
      <c r="A66" s="1" t="s">
        <v>24</v>
      </c>
      <c r="B66" s="8" t="s">
        <v>129</v>
      </c>
      <c r="C66" s="2" t="s">
        <v>81</v>
      </c>
      <c r="D66" s="3">
        <f t="shared" si="23"/>
        <v>75</v>
      </c>
      <c r="E66" s="3">
        <f t="shared" si="27"/>
        <v>30</v>
      </c>
      <c r="F66" s="4">
        <f t="shared" si="28"/>
        <v>0</v>
      </c>
      <c r="G66" s="4">
        <f t="shared" si="28"/>
        <v>30</v>
      </c>
      <c r="H66" s="5"/>
      <c r="I66" s="5">
        <v>30</v>
      </c>
      <c r="J66" s="5"/>
      <c r="K66" s="5"/>
      <c r="L66" s="4">
        <f t="shared" si="29"/>
        <v>0</v>
      </c>
      <c r="M66" s="3">
        <f t="shared" si="29"/>
        <v>45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>
        <v>30</v>
      </c>
      <c r="AJ66" s="6"/>
      <c r="AK66" s="6">
        <v>45</v>
      </c>
      <c r="AL66" s="6"/>
      <c r="AM66" s="6"/>
      <c r="AN66" s="6"/>
      <c r="AO66" s="6"/>
      <c r="AP66" s="6"/>
      <c r="AQ66" s="6">
        <v>3</v>
      </c>
      <c r="AR66" s="6">
        <v>1</v>
      </c>
      <c r="AS66" s="6"/>
      <c r="AT66" s="6">
        <v>3</v>
      </c>
      <c r="AU66" s="6"/>
      <c r="AV66" s="6"/>
      <c r="AW66" s="6">
        <v>3</v>
      </c>
    </row>
    <row r="67" spans="1:49" s="7" customFormat="1" ht="35.25">
      <c r="A67" s="34" t="s">
        <v>89</v>
      </c>
      <c r="B67" s="34"/>
      <c r="C67" s="34"/>
      <c r="D67" s="32">
        <f>SUM(D8,D14,D24,D43)</f>
        <v>4510</v>
      </c>
      <c r="E67" s="35">
        <f>SUM(E8,E14,E24,E43)</f>
        <v>2250</v>
      </c>
      <c r="F67" s="32">
        <f aca="true" t="shared" si="30" ref="F67:AW67">SUM(F8,F14,F24,F43)</f>
        <v>510</v>
      </c>
      <c r="G67" s="32">
        <f t="shared" si="30"/>
        <v>1705</v>
      </c>
      <c r="H67" s="32">
        <f t="shared" si="30"/>
        <v>510</v>
      </c>
      <c r="I67" s="32">
        <f t="shared" si="30"/>
        <v>900</v>
      </c>
      <c r="J67" s="32">
        <f t="shared" si="30"/>
        <v>280</v>
      </c>
      <c r="K67" s="32">
        <f t="shared" si="30"/>
        <v>15</v>
      </c>
      <c r="L67" s="32">
        <f>SUM(L8,L14,L24,L43)</f>
        <v>35</v>
      </c>
      <c r="M67" s="32">
        <f>SUM(M8,M14,M24,M43)</f>
        <v>2260</v>
      </c>
      <c r="N67" s="3">
        <f t="shared" si="30"/>
        <v>120</v>
      </c>
      <c r="O67" s="3">
        <f t="shared" si="30"/>
        <v>255</v>
      </c>
      <c r="P67" s="3">
        <f t="shared" si="30"/>
        <v>25</v>
      </c>
      <c r="Q67" s="3">
        <f t="shared" si="30"/>
        <v>355</v>
      </c>
      <c r="R67" s="3">
        <f t="shared" si="30"/>
        <v>105</v>
      </c>
      <c r="S67" s="3">
        <f t="shared" si="30"/>
        <v>285</v>
      </c>
      <c r="T67" s="3">
        <f t="shared" si="30"/>
        <v>10</v>
      </c>
      <c r="U67" s="3">
        <f t="shared" si="30"/>
        <v>355</v>
      </c>
      <c r="V67" s="3">
        <f t="shared" si="30"/>
        <v>165</v>
      </c>
      <c r="W67" s="3">
        <f t="shared" si="30"/>
        <v>255</v>
      </c>
      <c r="X67" s="3">
        <f t="shared" si="30"/>
        <v>0</v>
      </c>
      <c r="Y67" s="3">
        <f t="shared" si="30"/>
        <v>330</v>
      </c>
      <c r="Z67" s="3">
        <f t="shared" si="30"/>
        <v>105</v>
      </c>
      <c r="AA67" s="3">
        <f t="shared" si="30"/>
        <v>325</v>
      </c>
      <c r="AB67" s="3">
        <f t="shared" si="30"/>
        <v>0</v>
      </c>
      <c r="AC67" s="3">
        <f t="shared" si="30"/>
        <v>320</v>
      </c>
      <c r="AD67" s="3">
        <f t="shared" si="30"/>
        <v>0</v>
      </c>
      <c r="AE67" s="3">
        <f t="shared" si="30"/>
        <v>300</v>
      </c>
      <c r="AF67" s="3">
        <f t="shared" si="30"/>
        <v>0</v>
      </c>
      <c r="AG67" s="3">
        <f t="shared" si="30"/>
        <v>450</v>
      </c>
      <c r="AH67" s="3">
        <f t="shared" si="30"/>
        <v>15</v>
      </c>
      <c r="AI67" s="3">
        <f t="shared" si="30"/>
        <v>285</v>
      </c>
      <c r="AJ67" s="3">
        <f t="shared" si="30"/>
        <v>0</v>
      </c>
      <c r="AK67" s="3">
        <f t="shared" si="30"/>
        <v>450</v>
      </c>
      <c r="AL67" s="3">
        <f t="shared" si="30"/>
        <v>30</v>
      </c>
      <c r="AM67" s="3">
        <f t="shared" si="30"/>
        <v>30</v>
      </c>
      <c r="AN67" s="3">
        <f t="shared" si="30"/>
        <v>30</v>
      </c>
      <c r="AO67" s="3">
        <f t="shared" si="30"/>
        <v>30</v>
      </c>
      <c r="AP67" s="3">
        <f t="shared" si="30"/>
        <v>30</v>
      </c>
      <c r="AQ67" s="3">
        <f t="shared" si="30"/>
        <v>30</v>
      </c>
      <c r="AR67" s="32">
        <f t="shared" si="30"/>
        <v>94</v>
      </c>
      <c r="AS67" s="32">
        <f t="shared" si="30"/>
        <v>36</v>
      </c>
      <c r="AT67" s="32">
        <f>SUM(AT8,AT14,AT24,AT43)</f>
        <v>125</v>
      </c>
      <c r="AU67" s="32">
        <f t="shared" si="30"/>
        <v>25</v>
      </c>
      <c r="AV67" s="32">
        <f>SUM(AV8,AV14,AV24,AV43)</f>
        <v>22</v>
      </c>
      <c r="AW67" s="32">
        <f t="shared" si="30"/>
        <v>87</v>
      </c>
    </row>
    <row r="68" spans="1:49" s="7" customFormat="1" ht="35.25">
      <c r="A68" s="34"/>
      <c r="B68" s="34"/>
      <c r="C68" s="34"/>
      <c r="D68" s="32"/>
      <c r="E68" s="36"/>
      <c r="F68" s="32"/>
      <c r="G68" s="32"/>
      <c r="H68" s="32"/>
      <c r="I68" s="32"/>
      <c r="J68" s="32"/>
      <c r="K68" s="32"/>
      <c r="L68" s="32"/>
      <c r="M68" s="32"/>
      <c r="N68" s="32">
        <f>SUM(N67:Q67)</f>
        <v>755</v>
      </c>
      <c r="O68" s="32"/>
      <c r="P68" s="32"/>
      <c r="Q68" s="32"/>
      <c r="R68" s="32">
        <f>SUM(R67:U67)</f>
        <v>755</v>
      </c>
      <c r="S68" s="32"/>
      <c r="T68" s="32"/>
      <c r="U68" s="32"/>
      <c r="V68" s="32">
        <f>SUM(V67:Y67)</f>
        <v>750</v>
      </c>
      <c r="W68" s="32"/>
      <c r="X68" s="32"/>
      <c r="Y68" s="32"/>
      <c r="Z68" s="32">
        <f>SUM(Z67:AC67)</f>
        <v>750</v>
      </c>
      <c r="AA68" s="32"/>
      <c r="AB68" s="32"/>
      <c r="AC68" s="32"/>
      <c r="AD68" s="32">
        <f>SUM(AD67:AG67)</f>
        <v>750</v>
      </c>
      <c r="AE68" s="32"/>
      <c r="AF68" s="32"/>
      <c r="AG68" s="32"/>
      <c r="AH68" s="32">
        <f>SUM(AH67:AK67)</f>
        <v>750</v>
      </c>
      <c r="AI68" s="32"/>
      <c r="AJ68" s="32"/>
      <c r="AK68" s="32"/>
      <c r="AL68" s="32">
        <f>SUM(AL67:AQ67)</f>
        <v>180</v>
      </c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</row>
    <row r="69" spans="1:49" s="7" customFormat="1" ht="35.25">
      <c r="A69" s="34" t="s">
        <v>90</v>
      </c>
      <c r="B69" s="34"/>
      <c r="C69" s="34"/>
      <c r="D69" s="32">
        <f>SUM(D8,D14,D24,D55)</f>
        <v>4510</v>
      </c>
      <c r="E69" s="35">
        <f aca="true" t="shared" si="31" ref="E69:AW69">SUM(E8,E14,E24,E55)</f>
        <v>2250</v>
      </c>
      <c r="F69" s="32">
        <f t="shared" si="31"/>
        <v>510</v>
      </c>
      <c r="G69" s="32">
        <f t="shared" si="31"/>
        <v>1705</v>
      </c>
      <c r="H69" s="32">
        <f t="shared" si="31"/>
        <v>510</v>
      </c>
      <c r="I69" s="32">
        <f t="shared" si="31"/>
        <v>900</v>
      </c>
      <c r="J69" s="32">
        <f t="shared" si="31"/>
        <v>280</v>
      </c>
      <c r="K69" s="32">
        <f t="shared" si="31"/>
        <v>15</v>
      </c>
      <c r="L69" s="32">
        <f>SUM(L8,L14,L24,L55)</f>
        <v>35</v>
      </c>
      <c r="M69" s="32">
        <f t="shared" si="31"/>
        <v>2260</v>
      </c>
      <c r="N69" s="3">
        <f t="shared" si="31"/>
        <v>120</v>
      </c>
      <c r="O69" s="3">
        <f t="shared" si="31"/>
        <v>255</v>
      </c>
      <c r="P69" s="3">
        <f t="shared" si="31"/>
        <v>25</v>
      </c>
      <c r="Q69" s="3">
        <f t="shared" si="31"/>
        <v>355</v>
      </c>
      <c r="R69" s="3">
        <f t="shared" si="31"/>
        <v>105</v>
      </c>
      <c r="S69" s="3">
        <f t="shared" si="31"/>
        <v>285</v>
      </c>
      <c r="T69" s="3">
        <f t="shared" si="31"/>
        <v>10</v>
      </c>
      <c r="U69" s="3">
        <f t="shared" si="31"/>
        <v>355</v>
      </c>
      <c r="V69" s="3">
        <f t="shared" si="31"/>
        <v>165</v>
      </c>
      <c r="W69" s="3">
        <f t="shared" si="31"/>
        <v>255</v>
      </c>
      <c r="X69" s="3">
        <f t="shared" si="31"/>
        <v>0</v>
      </c>
      <c r="Y69" s="3">
        <f t="shared" si="31"/>
        <v>330</v>
      </c>
      <c r="Z69" s="3">
        <f t="shared" si="31"/>
        <v>105</v>
      </c>
      <c r="AA69" s="3">
        <f t="shared" si="31"/>
        <v>325</v>
      </c>
      <c r="AB69" s="3">
        <f t="shared" si="31"/>
        <v>0</v>
      </c>
      <c r="AC69" s="3">
        <f t="shared" si="31"/>
        <v>320</v>
      </c>
      <c r="AD69" s="3">
        <f t="shared" si="31"/>
        <v>0</v>
      </c>
      <c r="AE69" s="3">
        <f t="shared" si="31"/>
        <v>300</v>
      </c>
      <c r="AF69" s="3">
        <f t="shared" si="31"/>
        <v>0</v>
      </c>
      <c r="AG69" s="3">
        <f t="shared" si="31"/>
        <v>450</v>
      </c>
      <c r="AH69" s="3">
        <f t="shared" si="31"/>
        <v>15</v>
      </c>
      <c r="AI69" s="3">
        <f t="shared" si="31"/>
        <v>285</v>
      </c>
      <c r="AJ69" s="3">
        <f t="shared" si="31"/>
        <v>0</v>
      </c>
      <c r="AK69" s="3">
        <f t="shared" si="31"/>
        <v>450</v>
      </c>
      <c r="AL69" s="3">
        <f t="shared" si="31"/>
        <v>30</v>
      </c>
      <c r="AM69" s="3">
        <f t="shared" si="31"/>
        <v>30</v>
      </c>
      <c r="AN69" s="3">
        <f t="shared" si="31"/>
        <v>30</v>
      </c>
      <c r="AO69" s="3">
        <f t="shared" si="31"/>
        <v>30</v>
      </c>
      <c r="AP69" s="3">
        <f t="shared" si="31"/>
        <v>30</v>
      </c>
      <c r="AQ69" s="3">
        <f t="shared" si="31"/>
        <v>30</v>
      </c>
      <c r="AR69" s="32">
        <f t="shared" si="31"/>
        <v>93</v>
      </c>
      <c r="AS69" s="32">
        <f t="shared" si="31"/>
        <v>36</v>
      </c>
      <c r="AT69" s="32">
        <f>SUM(AT8,AT14,AT24,AT55)</f>
        <v>125</v>
      </c>
      <c r="AU69" s="32">
        <f t="shared" si="31"/>
        <v>25</v>
      </c>
      <c r="AV69" s="32">
        <f>SUM(AV8,AV14,AV24,AV55)</f>
        <v>22</v>
      </c>
      <c r="AW69" s="32">
        <f t="shared" si="31"/>
        <v>87</v>
      </c>
    </row>
    <row r="70" spans="1:49" s="7" customFormat="1" ht="35.25">
      <c r="A70" s="34"/>
      <c r="B70" s="34"/>
      <c r="C70" s="34"/>
      <c r="D70" s="32"/>
      <c r="E70" s="36"/>
      <c r="F70" s="32"/>
      <c r="G70" s="32"/>
      <c r="H70" s="32"/>
      <c r="I70" s="32"/>
      <c r="J70" s="32"/>
      <c r="K70" s="32"/>
      <c r="L70" s="32"/>
      <c r="M70" s="32"/>
      <c r="N70" s="32">
        <f>SUM(N69:Q69)</f>
        <v>755</v>
      </c>
      <c r="O70" s="32"/>
      <c r="P70" s="32"/>
      <c r="Q70" s="32"/>
      <c r="R70" s="32">
        <f>SUM(R69:U69)</f>
        <v>755</v>
      </c>
      <c r="S70" s="32"/>
      <c r="T70" s="32"/>
      <c r="U70" s="32"/>
      <c r="V70" s="32">
        <f>SUM(V69:Y69)</f>
        <v>750</v>
      </c>
      <c r="W70" s="32"/>
      <c r="X70" s="32"/>
      <c r="Y70" s="32"/>
      <c r="Z70" s="32">
        <f>SUM(Z69:AC69)</f>
        <v>750</v>
      </c>
      <c r="AA70" s="32"/>
      <c r="AB70" s="32"/>
      <c r="AC70" s="32"/>
      <c r="AD70" s="32">
        <f>SUM(AD69:AG69)</f>
        <v>750</v>
      </c>
      <c r="AE70" s="32"/>
      <c r="AF70" s="32"/>
      <c r="AG70" s="32"/>
      <c r="AH70" s="32">
        <f>SUM(AH69:AK69)</f>
        <v>750</v>
      </c>
      <c r="AI70" s="32"/>
      <c r="AJ70" s="32"/>
      <c r="AK70" s="32"/>
      <c r="AL70" s="32">
        <f>SUM(AL69:AQ69)</f>
        <v>180</v>
      </c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</row>
  </sheetData>
  <sheetProtection/>
  <mergeCells count="88">
    <mergeCell ref="L67:L68"/>
    <mergeCell ref="L69:L70"/>
    <mergeCell ref="AL4:AW4"/>
    <mergeCell ref="AL5:AQ5"/>
    <mergeCell ref="AR5:AW5"/>
    <mergeCell ref="AL6:AL7"/>
    <mergeCell ref="AR6:AR7"/>
    <mergeCell ref="AW6:AW7"/>
    <mergeCell ref="AS6:AS7"/>
    <mergeCell ref="AU6:AU7"/>
    <mergeCell ref="AQ6:AQ7"/>
    <mergeCell ref="AP6:AP7"/>
    <mergeCell ref="N4:AK4"/>
    <mergeCell ref="N6:Q6"/>
    <mergeCell ref="R6:U6"/>
    <mergeCell ref="V6:Y6"/>
    <mergeCell ref="AD5:AK5"/>
    <mergeCell ref="AD6:AG6"/>
    <mergeCell ref="Z6:AC6"/>
    <mergeCell ref="N5:U5"/>
    <mergeCell ref="A1:M1"/>
    <mergeCell ref="A4:A7"/>
    <mergeCell ref="C4:C7"/>
    <mergeCell ref="D4:M4"/>
    <mergeCell ref="B4:B7"/>
    <mergeCell ref="D5:D7"/>
    <mergeCell ref="E5:E7"/>
    <mergeCell ref="L5:L7"/>
    <mergeCell ref="F5:F7"/>
    <mergeCell ref="AW67:AW68"/>
    <mergeCell ref="AS67:AS68"/>
    <mergeCell ref="AU67:AU68"/>
    <mergeCell ref="J67:J68"/>
    <mergeCell ref="K67:K68"/>
    <mergeCell ref="AH68:AK68"/>
    <mergeCell ref="M67:M68"/>
    <mergeCell ref="AH6:AK6"/>
    <mergeCell ref="V5:AC5"/>
    <mergeCell ref="I67:I68"/>
    <mergeCell ref="H67:H68"/>
    <mergeCell ref="G5:G7"/>
    <mergeCell ref="J5:J7"/>
    <mergeCell ref="A67:C68"/>
    <mergeCell ref="D67:D68"/>
    <mergeCell ref="F67:F68"/>
    <mergeCell ref="G67:G68"/>
    <mergeCell ref="E67:E68"/>
    <mergeCell ref="AN6:AN7"/>
    <mergeCell ref="Z68:AC68"/>
    <mergeCell ref="N68:Q68"/>
    <mergeCell ref="R68:U68"/>
    <mergeCell ref="V68:Y68"/>
    <mergeCell ref="H5:H7"/>
    <mergeCell ref="I5:I7"/>
    <mergeCell ref="K5:K7"/>
    <mergeCell ref="M5:M7"/>
    <mergeCell ref="A69:C70"/>
    <mergeCell ref="D69:D70"/>
    <mergeCell ref="F69:F70"/>
    <mergeCell ref="G69:G70"/>
    <mergeCell ref="E69:E70"/>
    <mergeCell ref="AW69:AW70"/>
    <mergeCell ref="AL70:AQ70"/>
    <mergeCell ref="AD70:AG70"/>
    <mergeCell ref="AH70:AK70"/>
    <mergeCell ref="AS69:AS70"/>
    <mergeCell ref="AR69:AR70"/>
    <mergeCell ref="AU69:AU70"/>
    <mergeCell ref="V70:Y70"/>
    <mergeCell ref="AT6:AT7"/>
    <mergeCell ref="AT67:AT68"/>
    <mergeCell ref="AT69:AT70"/>
    <mergeCell ref="AR67:AR68"/>
    <mergeCell ref="AD68:AG68"/>
    <mergeCell ref="AL68:AQ68"/>
    <mergeCell ref="Z70:AC70"/>
    <mergeCell ref="AO6:AO7"/>
    <mergeCell ref="AM6:AM7"/>
    <mergeCell ref="AV6:AV7"/>
    <mergeCell ref="AV67:AV68"/>
    <mergeCell ref="AV69:AV70"/>
    <mergeCell ref="H69:H70"/>
    <mergeCell ref="K69:K70"/>
    <mergeCell ref="N70:Q70"/>
    <mergeCell ref="I69:I70"/>
    <mergeCell ref="J69:J70"/>
    <mergeCell ref="M69:M70"/>
    <mergeCell ref="R70:U70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70"/>
  <sheetViews>
    <sheetView view="pageBreakPreview" zoomScale="33" zoomScaleNormal="33" zoomScaleSheetLayoutView="33" workbookViewId="0" topLeftCell="A1">
      <pane ySplit="7" topLeftCell="BM8" activePane="bottomLeft" state="frozen"/>
      <selection pane="topLeft" activeCell="A1" sqref="A1"/>
      <selection pane="bottomLeft" activeCell="B4" sqref="B4:B7"/>
    </sheetView>
  </sheetViews>
  <sheetFormatPr defaultColWidth="8.875" defaultRowHeight="12.75"/>
  <cols>
    <col min="1" max="1" width="12.375" style="23" customWidth="1"/>
    <col min="2" max="2" width="141.125" style="24" customWidth="1"/>
    <col min="3" max="3" width="27.25390625" style="25" customWidth="1"/>
    <col min="4" max="4" width="17.875" style="24" customWidth="1"/>
    <col min="5" max="5" width="14.125" style="26" customWidth="1"/>
    <col min="6" max="6" width="14.125" style="24" customWidth="1"/>
    <col min="7" max="7" width="14.375" style="24" customWidth="1"/>
    <col min="8" max="8" width="17.625" style="24" customWidth="1"/>
    <col min="9" max="12" width="11.625" style="24" customWidth="1"/>
    <col min="13" max="13" width="15.375" style="24" customWidth="1"/>
    <col min="14" max="37" width="11.625" style="27" customWidth="1"/>
    <col min="38" max="43" width="9.75390625" style="23" customWidth="1"/>
    <col min="44" max="44" width="11.875" style="28" customWidth="1"/>
    <col min="45" max="45" width="12.25390625" style="28" customWidth="1"/>
    <col min="46" max="46" width="11.875" style="28" customWidth="1"/>
    <col min="47" max="48" width="9.75390625" style="28" customWidth="1"/>
    <col min="49" max="49" width="9.75390625" style="29" customWidth="1"/>
    <col min="50" max="16384" width="8.875" style="29" customWidth="1"/>
  </cols>
  <sheetData>
    <row r="1" spans="1:48" s="14" customFormat="1" ht="51.75" customHeight="1">
      <c r="A1" s="40" t="s">
        <v>141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1"/>
      <c r="AM1" s="11"/>
      <c r="AN1" s="11"/>
      <c r="AO1" s="12"/>
      <c r="AP1" s="12"/>
      <c r="AQ1" s="12"/>
      <c r="AR1" s="13"/>
      <c r="AS1" s="13"/>
      <c r="AT1" s="13"/>
      <c r="AU1" s="13"/>
      <c r="AV1" s="13"/>
    </row>
    <row r="2" spans="1:48" s="14" customFormat="1" ht="37.5" customHeight="1">
      <c r="A2" s="15" t="s">
        <v>43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1"/>
      <c r="AM2" s="11"/>
      <c r="AN2" s="11"/>
      <c r="AO2" s="12"/>
      <c r="AP2" s="12"/>
      <c r="AQ2" s="12"/>
      <c r="AR2" s="13"/>
      <c r="AS2" s="13"/>
      <c r="AT2" s="13"/>
      <c r="AU2" s="13"/>
      <c r="AV2" s="13"/>
    </row>
    <row r="3" spans="1:48" s="14" customFormat="1" ht="30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2"/>
      <c r="AP3" s="12"/>
      <c r="AQ3" s="12"/>
      <c r="AR3" s="13"/>
      <c r="AS3" s="13"/>
      <c r="AT3" s="13"/>
      <c r="AU3" s="13"/>
      <c r="AV3" s="13"/>
    </row>
    <row r="4" spans="1:49" s="7" customFormat="1" ht="53.25" customHeight="1">
      <c r="A4" s="34" t="s">
        <v>11</v>
      </c>
      <c r="B4" s="34" t="s">
        <v>12</v>
      </c>
      <c r="C4" s="38" t="s">
        <v>39</v>
      </c>
      <c r="D4" s="34" t="s">
        <v>45</v>
      </c>
      <c r="E4" s="34"/>
      <c r="F4" s="34"/>
      <c r="G4" s="34"/>
      <c r="H4" s="34"/>
      <c r="I4" s="34"/>
      <c r="J4" s="34"/>
      <c r="K4" s="34"/>
      <c r="L4" s="34"/>
      <c r="M4" s="34"/>
      <c r="N4" s="34" t="s">
        <v>46</v>
      </c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 t="s">
        <v>54</v>
      </c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</row>
    <row r="5" spans="1:49" s="7" customFormat="1" ht="53.25" customHeight="1">
      <c r="A5" s="34"/>
      <c r="B5" s="34"/>
      <c r="C5" s="38"/>
      <c r="D5" s="38" t="s">
        <v>57</v>
      </c>
      <c r="E5" s="38" t="s">
        <v>58</v>
      </c>
      <c r="F5" s="39" t="s">
        <v>53</v>
      </c>
      <c r="G5" s="38" t="s">
        <v>60</v>
      </c>
      <c r="H5" s="37" t="s">
        <v>40</v>
      </c>
      <c r="I5" s="37" t="s">
        <v>41</v>
      </c>
      <c r="J5" s="37" t="s">
        <v>61</v>
      </c>
      <c r="K5" s="37" t="s">
        <v>42</v>
      </c>
      <c r="L5" s="38" t="s">
        <v>139</v>
      </c>
      <c r="M5" s="38" t="s">
        <v>59</v>
      </c>
      <c r="N5" s="34" t="s">
        <v>3</v>
      </c>
      <c r="O5" s="34"/>
      <c r="P5" s="34"/>
      <c r="Q5" s="34"/>
      <c r="R5" s="34"/>
      <c r="S5" s="34"/>
      <c r="T5" s="34"/>
      <c r="U5" s="34"/>
      <c r="V5" s="34" t="s">
        <v>44</v>
      </c>
      <c r="W5" s="34"/>
      <c r="X5" s="34"/>
      <c r="Y5" s="34"/>
      <c r="Z5" s="34"/>
      <c r="AA5" s="34"/>
      <c r="AB5" s="34"/>
      <c r="AC5" s="34"/>
      <c r="AD5" s="34" t="s">
        <v>4</v>
      </c>
      <c r="AE5" s="34"/>
      <c r="AF5" s="34"/>
      <c r="AG5" s="34"/>
      <c r="AH5" s="34"/>
      <c r="AI5" s="34"/>
      <c r="AJ5" s="34"/>
      <c r="AK5" s="34"/>
      <c r="AL5" s="34" t="s">
        <v>55</v>
      </c>
      <c r="AM5" s="34"/>
      <c r="AN5" s="34"/>
      <c r="AO5" s="34"/>
      <c r="AP5" s="34"/>
      <c r="AQ5" s="34"/>
      <c r="AR5" s="34" t="s">
        <v>56</v>
      </c>
      <c r="AS5" s="34"/>
      <c r="AT5" s="34"/>
      <c r="AU5" s="34"/>
      <c r="AV5" s="34"/>
      <c r="AW5" s="34"/>
    </row>
    <row r="6" spans="1:49" s="7" customFormat="1" ht="52.5" customHeight="1">
      <c r="A6" s="34"/>
      <c r="B6" s="41"/>
      <c r="C6" s="38"/>
      <c r="D6" s="38"/>
      <c r="E6" s="38"/>
      <c r="F6" s="39"/>
      <c r="G6" s="38"/>
      <c r="H6" s="37"/>
      <c r="I6" s="37"/>
      <c r="J6" s="37"/>
      <c r="K6" s="37"/>
      <c r="L6" s="38"/>
      <c r="M6" s="38"/>
      <c r="N6" s="34" t="s">
        <v>14</v>
      </c>
      <c r="O6" s="34"/>
      <c r="P6" s="34"/>
      <c r="Q6" s="34"/>
      <c r="R6" s="34" t="s">
        <v>15</v>
      </c>
      <c r="S6" s="34"/>
      <c r="T6" s="34"/>
      <c r="U6" s="34"/>
      <c r="V6" s="34" t="s">
        <v>16</v>
      </c>
      <c r="W6" s="34"/>
      <c r="X6" s="34"/>
      <c r="Y6" s="34"/>
      <c r="Z6" s="34" t="s">
        <v>17</v>
      </c>
      <c r="AA6" s="34"/>
      <c r="AB6" s="34"/>
      <c r="AC6" s="34"/>
      <c r="AD6" s="34" t="s">
        <v>31</v>
      </c>
      <c r="AE6" s="34"/>
      <c r="AF6" s="34"/>
      <c r="AG6" s="34"/>
      <c r="AH6" s="34" t="s">
        <v>32</v>
      </c>
      <c r="AI6" s="34"/>
      <c r="AJ6" s="34"/>
      <c r="AK6" s="34"/>
      <c r="AL6" s="34" t="s">
        <v>0</v>
      </c>
      <c r="AM6" s="34" t="s">
        <v>1</v>
      </c>
      <c r="AN6" s="34" t="s">
        <v>2</v>
      </c>
      <c r="AO6" s="34" t="s">
        <v>33</v>
      </c>
      <c r="AP6" s="34" t="s">
        <v>34</v>
      </c>
      <c r="AQ6" s="34" t="s">
        <v>35</v>
      </c>
      <c r="AR6" s="39" t="s">
        <v>50</v>
      </c>
      <c r="AS6" s="39" t="s">
        <v>51</v>
      </c>
      <c r="AT6" s="30" t="s">
        <v>47</v>
      </c>
      <c r="AU6" s="39" t="s">
        <v>49</v>
      </c>
      <c r="AV6" s="30" t="s">
        <v>138</v>
      </c>
      <c r="AW6" s="39" t="s">
        <v>52</v>
      </c>
    </row>
    <row r="7" spans="1:49" s="7" customFormat="1" ht="195.75" customHeight="1">
      <c r="A7" s="34"/>
      <c r="B7" s="41"/>
      <c r="C7" s="38"/>
      <c r="D7" s="38"/>
      <c r="E7" s="38"/>
      <c r="F7" s="39"/>
      <c r="G7" s="38"/>
      <c r="H7" s="37"/>
      <c r="I7" s="37"/>
      <c r="J7" s="37"/>
      <c r="K7" s="37"/>
      <c r="L7" s="38"/>
      <c r="M7" s="38"/>
      <c r="N7" s="16" t="s">
        <v>29</v>
      </c>
      <c r="O7" s="17" t="s">
        <v>30</v>
      </c>
      <c r="P7" s="17" t="s">
        <v>140</v>
      </c>
      <c r="Q7" s="17" t="s">
        <v>48</v>
      </c>
      <c r="R7" s="16" t="s">
        <v>29</v>
      </c>
      <c r="S7" s="17" t="s">
        <v>30</v>
      </c>
      <c r="T7" s="17" t="s">
        <v>140</v>
      </c>
      <c r="U7" s="17" t="s">
        <v>48</v>
      </c>
      <c r="V7" s="16" t="s">
        <v>29</v>
      </c>
      <c r="W7" s="17" t="s">
        <v>30</v>
      </c>
      <c r="X7" s="17" t="s">
        <v>140</v>
      </c>
      <c r="Y7" s="17" t="s">
        <v>48</v>
      </c>
      <c r="Z7" s="16" t="s">
        <v>29</v>
      </c>
      <c r="AA7" s="17" t="s">
        <v>30</v>
      </c>
      <c r="AB7" s="17" t="s">
        <v>140</v>
      </c>
      <c r="AC7" s="17" t="s">
        <v>48</v>
      </c>
      <c r="AD7" s="16" t="s">
        <v>29</v>
      </c>
      <c r="AE7" s="17" t="s">
        <v>30</v>
      </c>
      <c r="AF7" s="17" t="s">
        <v>140</v>
      </c>
      <c r="AG7" s="17" t="s">
        <v>48</v>
      </c>
      <c r="AH7" s="16" t="s">
        <v>29</v>
      </c>
      <c r="AI7" s="17" t="s">
        <v>30</v>
      </c>
      <c r="AJ7" s="17" t="s">
        <v>140</v>
      </c>
      <c r="AK7" s="17" t="s">
        <v>48</v>
      </c>
      <c r="AL7" s="34"/>
      <c r="AM7" s="34"/>
      <c r="AN7" s="34"/>
      <c r="AO7" s="34"/>
      <c r="AP7" s="34"/>
      <c r="AQ7" s="34"/>
      <c r="AR7" s="39"/>
      <c r="AS7" s="39"/>
      <c r="AT7" s="33"/>
      <c r="AU7" s="39"/>
      <c r="AV7" s="31"/>
      <c r="AW7" s="39"/>
    </row>
    <row r="8" spans="1:49" s="21" customFormat="1" ht="45.75">
      <c r="A8" s="16" t="s">
        <v>13</v>
      </c>
      <c r="B8" s="18" t="s">
        <v>36</v>
      </c>
      <c r="C8" s="16"/>
      <c r="D8" s="19">
        <f aca="true" t="shared" si="0" ref="D8:AW8">SUM(D9:D13)</f>
        <v>635</v>
      </c>
      <c r="E8" s="19">
        <f t="shared" si="0"/>
        <v>207</v>
      </c>
      <c r="F8" s="20">
        <f t="shared" si="0"/>
        <v>35</v>
      </c>
      <c r="G8" s="20">
        <f t="shared" si="0"/>
        <v>172</v>
      </c>
      <c r="H8" s="20">
        <f t="shared" si="0"/>
        <v>0</v>
      </c>
      <c r="I8" s="20">
        <f t="shared" si="0"/>
        <v>172</v>
      </c>
      <c r="J8" s="20">
        <f t="shared" si="0"/>
        <v>0</v>
      </c>
      <c r="K8" s="20">
        <f t="shared" si="0"/>
        <v>0</v>
      </c>
      <c r="L8" s="20">
        <f t="shared" si="0"/>
        <v>0</v>
      </c>
      <c r="M8" s="19">
        <f t="shared" si="0"/>
        <v>428</v>
      </c>
      <c r="N8" s="20">
        <f t="shared" si="0"/>
        <v>5</v>
      </c>
      <c r="O8" s="20">
        <f t="shared" si="0"/>
        <v>55</v>
      </c>
      <c r="P8" s="20">
        <f t="shared" si="0"/>
        <v>0</v>
      </c>
      <c r="Q8" s="20">
        <f t="shared" si="0"/>
        <v>125</v>
      </c>
      <c r="R8" s="20">
        <f t="shared" si="0"/>
        <v>0</v>
      </c>
      <c r="S8" s="20">
        <f t="shared" si="0"/>
        <v>30</v>
      </c>
      <c r="T8" s="20">
        <f t="shared" si="0"/>
        <v>0</v>
      </c>
      <c r="U8" s="20">
        <f t="shared" si="0"/>
        <v>95</v>
      </c>
      <c r="V8" s="20">
        <f t="shared" si="0"/>
        <v>0</v>
      </c>
      <c r="W8" s="20">
        <f t="shared" si="0"/>
        <v>30</v>
      </c>
      <c r="X8" s="20">
        <f t="shared" si="0"/>
        <v>0</v>
      </c>
      <c r="Y8" s="20">
        <f t="shared" si="0"/>
        <v>45</v>
      </c>
      <c r="Z8" s="20">
        <f t="shared" si="0"/>
        <v>30</v>
      </c>
      <c r="AA8" s="20">
        <f t="shared" si="0"/>
        <v>30</v>
      </c>
      <c r="AB8" s="20">
        <f t="shared" si="0"/>
        <v>0</v>
      </c>
      <c r="AC8" s="20">
        <f t="shared" si="0"/>
        <v>65</v>
      </c>
      <c r="AD8" s="20">
        <f t="shared" si="0"/>
        <v>0</v>
      </c>
      <c r="AE8" s="20">
        <f t="shared" si="0"/>
        <v>27</v>
      </c>
      <c r="AF8" s="20">
        <f t="shared" si="0"/>
        <v>0</v>
      </c>
      <c r="AG8" s="20">
        <f t="shared" si="0"/>
        <v>98</v>
      </c>
      <c r="AH8" s="20">
        <f t="shared" si="0"/>
        <v>0</v>
      </c>
      <c r="AI8" s="20">
        <f t="shared" si="0"/>
        <v>0</v>
      </c>
      <c r="AJ8" s="20">
        <f t="shared" si="0"/>
        <v>0</v>
      </c>
      <c r="AK8" s="20">
        <f t="shared" si="0"/>
        <v>0</v>
      </c>
      <c r="AL8" s="20">
        <f t="shared" si="0"/>
        <v>7</v>
      </c>
      <c r="AM8" s="20">
        <f t="shared" si="0"/>
        <v>5</v>
      </c>
      <c r="AN8" s="20">
        <f t="shared" si="0"/>
        <v>3</v>
      </c>
      <c r="AO8" s="20">
        <f t="shared" si="0"/>
        <v>5</v>
      </c>
      <c r="AP8" s="20">
        <f t="shared" si="0"/>
        <v>5</v>
      </c>
      <c r="AQ8" s="20">
        <f t="shared" si="0"/>
        <v>0</v>
      </c>
      <c r="AR8" s="20">
        <f t="shared" si="0"/>
        <v>9</v>
      </c>
      <c r="AS8" s="20">
        <f t="shared" si="0"/>
        <v>0</v>
      </c>
      <c r="AT8" s="20">
        <f t="shared" si="0"/>
        <v>23</v>
      </c>
      <c r="AU8" s="20">
        <f t="shared" si="0"/>
        <v>25</v>
      </c>
      <c r="AV8" s="20">
        <f t="shared" si="0"/>
        <v>2</v>
      </c>
      <c r="AW8" s="20">
        <f t="shared" si="0"/>
        <v>21</v>
      </c>
    </row>
    <row r="9" spans="1:49" s="7" customFormat="1" ht="35.25">
      <c r="A9" s="1" t="s">
        <v>10</v>
      </c>
      <c r="B9" s="8" t="s">
        <v>86</v>
      </c>
      <c r="C9" s="2" t="s">
        <v>65</v>
      </c>
      <c r="D9" s="3">
        <f>SUM(E9,M9)</f>
        <v>450</v>
      </c>
      <c r="E9" s="3">
        <f>SUM(F9:G9,L9)</f>
        <v>135</v>
      </c>
      <c r="F9" s="4">
        <f aca="true" t="shared" si="1" ref="F9:G13">SUM(N9,R9,V9,Z9,AD9,AH9)</f>
        <v>0</v>
      </c>
      <c r="G9" s="4">
        <f t="shared" si="1"/>
        <v>135</v>
      </c>
      <c r="H9" s="5"/>
      <c r="I9" s="5">
        <v>135</v>
      </c>
      <c r="J9" s="5"/>
      <c r="K9" s="5"/>
      <c r="L9" s="4">
        <f aca="true" t="shared" si="2" ref="L9:M13">SUM(P9,T9,X9,AB9,AF9,AJ9)</f>
        <v>0</v>
      </c>
      <c r="M9" s="3">
        <f t="shared" si="2"/>
        <v>315</v>
      </c>
      <c r="N9" s="6"/>
      <c r="O9" s="6">
        <v>30</v>
      </c>
      <c r="P9" s="6"/>
      <c r="Q9" s="6">
        <v>70</v>
      </c>
      <c r="R9" s="6"/>
      <c r="S9" s="6">
        <v>30</v>
      </c>
      <c r="T9" s="6"/>
      <c r="U9" s="6">
        <v>95</v>
      </c>
      <c r="V9" s="6"/>
      <c r="W9" s="6">
        <v>30</v>
      </c>
      <c r="X9" s="6"/>
      <c r="Y9" s="6">
        <v>45</v>
      </c>
      <c r="Z9" s="6"/>
      <c r="AA9" s="6">
        <v>30</v>
      </c>
      <c r="AB9" s="6"/>
      <c r="AC9" s="6">
        <v>45</v>
      </c>
      <c r="AD9" s="6"/>
      <c r="AE9" s="6">
        <v>15</v>
      </c>
      <c r="AF9" s="6"/>
      <c r="AG9" s="6">
        <v>60</v>
      </c>
      <c r="AH9" s="6"/>
      <c r="AI9" s="6"/>
      <c r="AJ9" s="6"/>
      <c r="AK9" s="6"/>
      <c r="AL9" s="6">
        <v>4</v>
      </c>
      <c r="AM9" s="6">
        <v>5</v>
      </c>
      <c r="AN9" s="6">
        <v>3</v>
      </c>
      <c r="AO9" s="6">
        <v>3</v>
      </c>
      <c r="AP9" s="6">
        <v>3</v>
      </c>
      <c r="AQ9" s="6"/>
      <c r="AR9" s="6">
        <v>5</v>
      </c>
      <c r="AS9" s="6"/>
      <c r="AT9" s="6">
        <v>18</v>
      </c>
      <c r="AU9" s="6">
        <v>18</v>
      </c>
      <c r="AV9" s="6"/>
      <c r="AW9" s="6">
        <v>18</v>
      </c>
    </row>
    <row r="10" spans="1:49" s="7" customFormat="1" ht="35.25">
      <c r="A10" s="1" t="s">
        <v>9</v>
      </c>
      <c r="B10" s="8" t="s">
        <v>66</v>
      </c>
      <c r="C10" s="2" t="s">
        <v>69</v>
      </c>
      <c r="D10" s="3">
        <f>SUM(E10,M10)</f>
        <v>35</v>
      </c>
      <c r="E10" s="3">
        <f>SUM(F10:G10,L10)</f>
        <v>15</v>
      </c>
      <c r="F10" s="4">
        <f t="shared" si="1"/>
        <v>5</v>
      </c>
      <c r="G10" s="4">
        <f t="shared" si="1"/>
        <v>10</v>
      </c>
      <c r="H10" s="5"/>
      <c r="I10" s="5">
        <v>10</v>
      </c>
      <c r="J10" s="5"/>
      <c r="K10" s="5"/>
      <c r="L10" s="4">
        <f t="shared" si="2"/>
        <v>0</v>
      </c>
      <c r="M10" s="3">
        <f t="shared" si="2"/>
        <v>20</v>
      </c>
      <c r="N10" s="6">
        <v>5</v>
      </c>
      <c r="O10" s="6">
        <v>10</v>
      </c>
      <c r="P10" s="6"/>
      <c r="Q10" s="6">
        <v>20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>
        <v>1</v>
      </c>
      <c r="AM10" s="6"/>
      <c r="AN10" s="6"/>
      <c r="AO10" s="6"/>
      <c r="AP10" s="6"/>
      <c r="AQ10" s="6"/>
      <c r="AR10" s="6">
        <v>1</v>
      </c>
      <c r="AS10" s="6"/>
      <c r="AT10" s="6">
        <v>1</v>
      </c>
      <c r="AU10" s="6">
        <v>1</v>
      </c>
      <c r="AV10" s="6"/>
      <c r="AW10" s="6">
        <v>1</v>
      </c>
    </row>
    <row r="11" spans="1:49" s="7" customFormat="1" ht="35.25">
      <c r="A11" s="1" t="s">
        <v>8</v>
      </c>
      <c r="B11" s="8" t="s">
        <v>68</v>
      </c>
      <c r="C11" s="2" t="s">
        <v>69</v>
      </c>
      <c r="D11" s="3">
        <f>SUM(E11,M11)</f>
        <v>50</v>
      </c>
      <c r="E11" s="3">
        <f>SUM(F11:G11,L11)</f>
        <v>15</v>
      </c>
      <c r="F11" s="4">
        <f t="shared" si="1"/>
        <v>0</v>
      </c>
      <c r="G11" s="4">
        <f t="shared" si="1"/>
        <v>15</v>
      </c>
      <c r="H11" s="5"/>
      <c r="I11" s="5">
        <v>15</v>
      </c>
      <c r="J11" s="5"/>
      <c r="K11" s="5"/>
      <c r="L11" s="4">
        <f t="shared" si="2"/>
        <v>0</v>
      </c>
      <c r="M11" s="3">
        <f t="shared" si="2"/>
        <v>35</v>
      </c>
      <c r="N11" s="6"/>
      <c r="O11" s="6">
        <v>15</v>
      </c>
      <c r="P11" s="6"/>
      <c r="Q11" s="6">
        <v>35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>
        <v>2</v>
      </c>
      <c r="AM11" s="6"/>
      <c r="AN11" s="6"/>
      <c r="AO11" s="6"/>
      <c r="AP11" s="6"/>
      <c r="AQ11" s="6"/>
      <c r="AR11" s="6">
        <v>1</v>
      </c>
      <c r="AS11" s="6"/>
      <c r="AT11" s="6">
        <v>2</v>
      </c>
      <c r="AU11" s="6">
        <v>2</v>
      </c>
      <c r="AV11" s="6"/>
      <c r="AW11" s="6"/>
    </row>
    <row r="12" spans="1:49" s="7" customFormat="1" ht="35.25">
      <c r="A12" s="1" t="s">
        <v>7</v>
      </c>
      <c r="B12" s="8" t="s">
        <v>70</v>
      </c>
      <c r="C12" s="2" t="s">
        <v>71</v>
      </c>
      <c r="D12" s="3">
        <f>SUM(E12,M12)</f>
        <v>50</v>
      </c>
      <c r="E12" s="3">
        <f>SUM(F12:G12,L12)</f>
        <v>12</v>
      </c>
      <c r="F12" s="4">
        <f t="shared" si="1"/>
        <v>0</v>
      </c>
      <c r="G12" s="4">
        <f t="shared" si="1"/>
        <v>12</v>
      </c>
      <c r="H12" s="5"/>
      <c r="I12" s="5">
        <v>12</v>
      </c>
      <c r="J12" s="5"/>
      <c r="K12" s="5"/>
      <c r="L12" s="4">
        <f t="shared" si="2"/>
        <v>0</v>
      </c>
      <c r="M12" s="3">
        <f t="shared" si="2"/>
        <v>38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>
        <v>12</v>
      </c>
      <c r="AF12" s="6"/>
      <c r="AG12" s="6">
        <v>38</v>
      </c>
      <c r="AH12" s="6"/>
      <c r="AI12" s="6"/>
      <c r="AJ12" s="6"/>
      <c r="AK12" s="6"/>
      <c r="AL12" s="6"/>
      <c r="AM12" s="6"/>
      <c r="AN12" s="6"/>
      <c r="AO12" s="6"/>
      <c r="AP12" s="6">
        <v>2</v>
      </c>
      <c r="AQ12" s="6"/>
      <c r="AR12" s="6">
        <v>1</v>
      </c>
      <c r="AS12" s="6"/>
      <c r="AT12" s="6">
        <v>2</v>
      </c>
      <c r="AU12" s="6">
        <v>2</v>
      </c>
      <c r="AV12" s="6"/>
      <c r="AW12" s="6"/>
    </row>
    <row r="13" spans="1:49" s="7" customFormat="1" ht="35.25">
      <c r="A13" s="1" t="s">
        <v>6</v>
      </c>
      <c r="B13" s="8" t="s">
        <v>136</v>
      </c>
      <c r="C13" s="2" t="s">
        <v>72</v>
      </c>
      <c r="D13" s="3">
        <f>SUM(E13,M13)</f>
        <v>50</v>
      </c>
      <c r="E13" s="3">
        <f>SUM(F13:G13,L13)</f>
        <v>30</v>
      </c>
      <c r="F13" s="4">
        <f t="shared" si="1"/>
        <v>30</v>
      </c>
      <c r="G13" s="4">
        <f t="shared" si="1"/>
        <v>0</v>
      </c>
      <c r="H13" s="5"/>
      <c r="I13" s="5"/>
      <c r="J13" s="5"/>
      <c r="K13" s="5"/>
      <c r="L13" s="4">
        <f t="shared" si="2"/>
        <v>0</v>
      </c>
      <c r="M13" s="3">
        <f t="shared" si="2"/>
        <v>20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>
        <v>30</v>
      </c>
      <c r="AA13" s="6"/>
      <c r="AB13" s="6"/>
      <c r="AC13" s="6">
        <v>20</v>
      </c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>
        <v>2</v>
      </c>
      <c r="AP13" s="6"/>
      <c r="AQ13" s="6"/>
      <c r="AR13" s="6">
        <v>1</v>
      </c>
      <c r="AS13" s="6"/>
      <c r="AT13" s="6"/>
      <c r="AU13" s="6">
        <v>2</v>
      </c>
      <c r="AV13" s="6">
        <v>2</v>
      </c>
      <c r="AW13" s="6">
        <v>2</v>
      </c>
    </row>
    <row r="14" spans="1:49" s="21" customFormat="1" ht="45.75">
      <c r="A14" s="16" t="s">
        <v>18</v>
      </c>
      <c r="B14" s="18" t="s">
        <v>37</v>
      </c>
      <c r="C14" s="16"/>
      <c r="D14" s="19">
        <f aca="true" t="shared" si="3" ref="D14:AW14">SUM(D15:D23)</f>
        <v>900</v>
      </c>
      <c r="E14" s="19">
        <f t="shared" si="3"/>
        <v>365</v>
      </c>
      <c r="F14" s="20">
        <f t="shared" si="3"/>
        <v>130</v>
      </c>
      <c r="G14" s="20">
        <f t="shared" si="3"/>
        <v>200</v>
      </c>
      <c r="H14" s="20">
        <f t="shared" si="3"/>
        <v>180</v>
      </c>
      <c r="I14" s="20">
        <f t="shared" si="3"/>
        <v>20</v>
      </c>
      <c r="J14" s="20">
        <f t="shared" si="3"/>
        <v>0</v>
      </c>
      <c r="K14" s="20">
        <f t="shared" si="3"/>
        <v>0</v>
      </c>
      <c r="L14" s="20">
        <f t="shared" si="3"/>
        <v>35</v>
      </c>
      <c r="M14" s="19">
        <f t="shared" si="3"/>
        <v>535</v>
      </c>
      <c r="N14" s="20">
        <f t="shared" si="3"/>
        <v>80</v>
      </c>
      <c r="O14" s="20">
        <f t="shared" si="3"/>
        <v>100</v>
      </c>
      <c r="P14" s="20">
        <f t="shared" si="3"/>
        <v>25</v>
      </c>
      <c r="Q14" s="20">
        <f t="shared" si="3"/>
        <v>370</v>
      </c>
      <c r="R14" s="20">
        <f t="shared" si="3"/>
        <v>30</v>
      </c>
      <c r="S14" s="20">
        <f t="shared" si="3"/>
        <v>80</v>
      </c>
      <c r="T14" s="20">
        <f t="shared" si="3"/>
        <v>10</v>
      </c>
      <c r="U14" s="20">
        <f t="shared" si="3"/>
        <v>105</v>
      </c>
      <c r="V14" s="20">
        <f t="shared" si="3"/>
        <v>20</v>
      </c>
      <c r="W14" s="20">
        <f t="shared" si="3"/>
        <v>20</v>
      </c>
      <c r="X14" s="20">
        <f t="shared" si="3"/>
        <v>0</v>
      </c>
      <c r="Y14" s="20">
        <f t="shared" si="3"/>
        <v>60</v>
      </c>
      <c r="Z14" s="20">
        <f t="shared" si="3"/>
        <v>0</v>
      </c>
      <c r="AA14" s="20">
        <f t="shared" si="3"/>
        <v>0</v>
      </c>
      <c r="AB14" s="20">
        <f t="shared" si="3"/>
        <v>0</v>
      </c>
      <c r="AC14" s="20">
        <f t="shared" si="3"/>
        <v>0</v>
      </c>
      <c r="AD14" s="20">
        <f t="shared" si="3"/>
        <v>0</v>
      </c>
      <c r="AE14" s="20">
        <f t="shared" si="3"/>
        <v>0</v>
      </c>
      <c r="AF14" s="20">
        <f t="shared" si="3"/>
        <v>0</v>
      </c>
      <c r="AG14" s="20">
        <f t="shared" si="3"/>
        <v>0</v>
      </c>
      <c r="AH14" s="20">
        <f t="shared" si="3"/>
        <v>0</v>
      </c>
      <c r="AI14" s="20">
        <f t="shared" si="3"/>
        <v>0</v>
      </c>
      <c r="AJ14" s="20">
        <f t="shared" si="3"/>
        <v>0</v>
      </c>
      <c r="AK14" s="20">
        <f t="shared" si="3"/>
        <v>0</v>
      </c>
      <c r="AL14" s="20">
        <f t="shared" si="3"/>
        <v>23</v>
      </c>
      <c r="AM14" s="20">
        <f t="shared" si="3"/>
        <v>9</v>
      </c>
      <c r="AN14" s="20">
        <f t="shared" si="3"/>
        <v>4</v>
      </c>
      <c r="AO14" s="20">
        <f t="shared" si="3"/>
        <v>0</v>
      </c>
      <c r="AP14" s="20">
        <f t="shared" si="3"/>
        <v>0</v>
      </c>
      <c r="AQ14" s="20">
        <f t="shared" si="3"/>
        <v>0</v>
      </c>
      <c r="AR14" s="20">
        <f t="shared" si="3"/>
        <v>18</v>
      </c>
      <c r="AS14" s="20">
        <f t="shared" si="3"/>
        <v>36</v>
      </c>
      <c r="AT14" s="20">
        <f t="shared" si="3"/>
        <v>9</v>
      </c>
      <c r="AU14" s="20">
        <f t="shared" si="3"/>
        <v>0</v>
      </c>
      <c r="AV14" s="20">
        <f t="shared" si="3"/>
        <v>20</v>
      </c>
      <c r="AW14" s="20">
        <f t="shared" si="3"/>
        <v>0</v>
      </c>
    </row>
    <row r="15" spans="1:49" s="7" customFormat="1" ht="35.25">
      <c r="A15" s="1" t="s">
        <v>10</v>
      </c>
      <c r="B15" s="8" t="s">
        <v>74</v>
      </c>
      <c r="C15" s="2" t="s">
        <v>75</v>
      </c>
      <c r="D15" s="3">
        <f aca="true" t="shared" si="4" ref="D15:D23">SUM(E15,M15)</f>
        <v>100</v>
      </c>
      <c r="E15" s="3">
        <f aca="true" t="shared" si="5" ref="E15:E23">SUM(F15:G15,L15)</f>
        <v>45</v>
      </c>
      <c r="F15" s="4">
        <f aca="true" t="shared" si="6" ref="F15:F23">SUM(N15,R15,V15,Z15,AD15,AH15)</f>
        <v>10</v>
      </c>
      <c r="G15" s="4">
        <f aca="true" t="shared" si="7" ref="G15:G23">SUM(O15,S15,W15,AA15,AE15,AI15)</f>
        <v>20</v>
      </c>
      <c r="H15" s="5">
        <v>20</v>
      </c>
      <c r="I15" s="5"/>
      <c r="J15" s="5"/>
      <c r="K15" s="5"/>
      <c r="L15" s="4">
        <f aca="true" t="shared" si="8" ref="L15:L23">SUM(P15,T15,X15,AB15,AF15,AJ15)</f>
        <v>15</v>
      </c>
      <c r="M15" s="3">
        <f aca="true" t="shared" si="9" ref="M15:M23">SUM(Q15,U15,Y15,AC15,AG15,AK15)</f>
        <v>55</v>
      </c>
      <c r="N15" s="6">
        <v>10</v>
      </c>
      <c r="O15" s="6">
        <v>20</v>
      </c>
      <c r="P15" s="6">
        <v>15</v>
      </c>
      <c r="Q15" s="6">
        <v>55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>
        <v>4</v>
      </c>
      <c r="AM15" s="6"/>
      <c r="AN15" s="6"/>
      <c r="AO15" s="6"/>
      <c r="AP15" s="6"/>
      <c r="AQ15" s="6"/>
      <c r="AR15" s="6">
        <v>2</v>
      </c>
      <c r="AS15" s="6">
        <v>4</v>
      </c>
      <c r="AT15" s="6">
        <v>1</v>
      </c>
      <c r="AU15" s="6"/>
      <c r="AV15" s="6"/>
      <c r="AW15" s="6"/>
    </row>
    <row r="16" spans="1:49" s="7" customFormat="1" ht="35.25">
      <c r="A16" s="1" t="s">
        <v>9</v>
      </c>
      <c r="B16" s="8" t="s">
        <v>78</v>
      </c>
      <c r="C16" s="2" t="s">
        <v>75</v>
      </c>
      <c r="D16" s="3">
        <f t="shared" si="4"/>
        <v>125</v>
      </c>
      <c r="E16" s="3">
        <f t="shared" si="5"/>
        <v>40</v>
      </c>
      <c r="F16" s="4">
        <f t="shared" si="6"/>
        <v>10</v>
      </c>
      <c r="G16" s="4">
        <f t="shared" si="7"/>
        <v>20</v>
      </c>
      <c r="H16" s="5">
        <v>20</v>
      </c>
      <c r="I16" s="5"/>
      <c r="J16" s="5"/>
      <c r="K16" s="5"/>
      <c r="L16" s="4">
        <f t="shared" si="8"/>
        <v>10</v>
      </c>
      <c r="M16" s="3">
        <f t="shared" si="9"/>
        <v>85</v>
      </c>
      <c r="N16" s="6">
        <v>10</v>
      </c>
      <c r="O16" s="6">
        <v>20</v>
      </c>
      <c r="P16" s="6">
        <v>10</v>
      </c>
      <c r="Q16" s="6">
        <v>85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>
        <v>5</v>
      </c>
      <c r="AM16" s="6"/>
      <c r="AN16" s="6"/>
      <c r="AO16" s="6"/>
      <c r="AP16" s="6"/>
      <c r="AQ16" s="6"/>
      <c r="AR16" s="6">
        <v>2</v>
      </c>
      <c r="AS16" s="6">
        <v>5</v>
      </c>
      <c r="AT16" s="6">
        <v>1</v>
      </c>
      <c r="AU16" s="6"/>
      <c r="AV16" s="6">
        <v>5</v>
      </c>
      <c r="AW16" s="6"/>
    </row>
    <row r="17" spans="1:49" s="7" customFormat="1" ht="35.25">
      <c r="A17" s="1" t="s">
        <v>8</v>
      </c>
      <c r="B17" s="8" t="s">
        <v>93</v>
      </c>
      <c r="C17" s="2" t="s">
        <v>75</v>
      </c>
      <c r="D17" s="3">
        <f t="shared" si="4"/>
        <v>125</v>
      </c>
      <c r="E17" s="3">
        <f t="shared" si="5"/>
        <v>40</v>
      </c>
      <c r="F17" s="4">
        <f t="shared" si="6"/>
        <v>20</v>
      </c>
      <c r="G17" s="4">
        <f t="shared" si="7"/>
        <v>20</v>
      </c>
      <c r="H17" s="5">
        <v>20</v>
      </c>
      <c r="I17" s="5"/>
      <c r="J17" s="5"/>
      <c r="K17" s="5"/>
      <c r="L17" s="4">
        <f t="shared" si="8"/>
        <v>0</v>
      </c>
      <c r="M17" s="3">
        <f t="shared" si="9"/>
        <v>85</v>
      </c>
      <c r="N17" s="6">
        <v>20</v>
      </c>
      <c r="O17" s="6">
        <v>20</v>
      </c>
      <c r="P17" s="6"/>
      <c r="Q17" s="6">
        <v>85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>
        <v>5</v>
      </c>
      <c r="AM17" s="6"/>
      <c r="AN17" s="6"/>
      <c r="AO17" s="6"/>
      <c r="AP17" s="6"/>
      <c r="AQ17" s="6"/>
      <c r="AR17" s="6">
        <v>2</v>
      </c>
      <c r="AS17" s="6">
        <v>5</v>
      </c>
      <c r="AT17" s="6">
        <v>1</v>
      </c>
      <c r="AU17" s="6"/>
      <c r="AV17" s="6">
        <v>5</v>
      </c>
      <c r="AW17" s="6"/>
    </row>
    <row r="18" spans="1:49" s="7" customFormat="1" ht="35.25">
      <c r="A18" s="1" t="s">
        <v>7</v>
      </c>
      <c r="B18" s="8" t="s">
        <v>91</v>
      </c>
      <c r="C18" s="2" t="s">
        <v>69</v>
      </c>
      <c r="D18" s="3">
        <f t="shared" si="4"/>
        <v>100</v>
      </c>
      <c r="E18" s="3">
        <f t="shared" si="5"/>
        <v>40</v>
      </c>
      <c r="F18" s="4">
        <f t="shared" si="6"/>
        <v>20</v>
      </c>
      <c r="G18" s="4">
        <f t="shared" si="7"/>
        <v>20</v>
      </c>
      <c r="H18" s="5">
        <v>20</v>
      </c>
      <c r="I18" s="5"/>
      <c r="J18" s="5"/>
      <c r="K18" s="5"/>
      <c r="L18" s="4">
        <f t="shared" si="8"/>
        <v>0</v>
      </c>
      <c r="M18" s="3">
        <f t="shared" si="9"/>
        <v>60</v>
      </c>
      <c r="N18" s="6">
        <v>20</v>
      </c>
      <c r="O18" s="6">
        <v>20</v>
      </c>
      <c r="P18" s="6"/>
      <c r="Q18" s="6">
        <v>60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>
        <v>4</v>
      </c>
      <c r="AM18" s="6"/>
      <c r="AN18" s="6"/>
      <c r="AO18" s="6"/>
      <c r="AP18" s="6"/>
      <c r="AQ18" s="6"/>
      <c r="AR18" s="6">
        <v>2</v>
      </c>
      <c r="AS18" s="6">
        <v>4</v>
      </c>
      <c r="AT18" s="6">
        <v>1</v>
      </c>
      <c r="AU18" s="6"/>
      <c r="AV18" s="6">
        <v>4</v>
      </c>
      <c r="AW18" s="6"/>
    </row>
    <row r="19" spans="1:49" s="7" customFormat="1" ht="35.25">
      <c r="A19" s="1" t="s">
        <v>6</v>
      </c>
      <c r="B19" s="8" t="s">
        <v>92</v>
      </c>
      <c r="C19" s="2" t="s">
        <v>75</v>
      </c>
      <c r="D19" s="3">
        <f t="shared" si="4"/>
        <v>125</v>
      </c>
      <c r="E19" s="3">
        <f t="shared" si="5"/>
        <v>40</v>
      </c>
      <c r="F19" s="4">
        <f t="shared" si="6"/>
        <v>20</v>
      </c>
      <c r="G19" s="4">
        <f t="shared" si="7"/>
        <v>20</v>
      </c>
      <c r="H19" s="5">
        <v>20</v>
      </c>
      <c r="I19" s="5"/>
      <c r="J19" s="5"/>
      <c r="K19" s="5"/>
      <c r="L19" s="4">
        <f t="shared" si="8"/>
        <v>0</v>
      </c>
      <c r="M19" s="3">
        <f t="shared" si="9"/>
        <v>85</v>
      </c>
      <c r="N19" s="6">
        <v>20</v>
      </c>
      <c r="O19" s="6">
        <v>20</v>
      </c>
      <c r="P19" s="6"/>
      <c r="Q19" s="6">
        <v>85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>
        <v>5</v>
      </c>
      <c r="AM19" s="6"/>
      <c r="AN19" s="6"/>
      <c r="AO19" s="6"/>
      <c r="AP19" s="6"/>
      <c r="AQ19" s="6"/>
      <c r="AR19" s="6">
        <v>2</v>
      </c>
      <c r="AS19" s="6">
        <v>5</v>
      </c>
      <c r="AT19" s="6">
        <v>1</v>
      </c>
      <c r="AU19" s="6"/>
      <c r="AV19" s="6"/>
      <c r="AW19" s="6"/>
    </row>
    <row r="20" spans="1:49" s="7" customFormat="1" ht="35.25">
      <c r="A20" s="1" t="s">
        <v>5</v>
      </c>
      <c r="B20" s="8" t="s">
        <v>76</v>
      </c>
      <c r="C20" s="2" t="s">
        <v>77</v>
      </c>
      <c r="D20" s="3">
        <f t="shared" si="4"/>
        <v>75</v>
      </c>
      <c r="E20" s="3">
        <f t="shared" si="5"/>
        <v>40</v>
      </c>
      <c r="F20" s="4">
        <f t="shared" si="6"/>
        <v>10</v>
      </c>
      <c r="G20" s="4">
        <f t="shared" si="7"/>
        <v>20</v>
      </c>
      <c r="H20" s="5">
        <v>20</v>
      </c>
      <c r="I20" s="5"/>
      <c r="J20" s="5"/>
      <c r="K20" s="5"/>
      <c r="L20" s="4">
        <f t="shared" si="8"/>
        <v>10</v>
      </c>
      <c r="M20" s="3">
        <f t="shared" si="9"/>
        <v>35</v>
      </c>
      <c r="N20" s="6"/>
      <c r="O20" s="6"/>
      <c r="P20" s="6"/>
      <c r="Q20" s="6"/>
      <c r="R20" s="6">
        <v>10</v>
      </c>
      <c r="S20" s="6">
        <v>20</v>
      </c>
      <c r="T20" s="6">
        <v>10</v>
      </c>
      <c r="U20" s="6">
        <v>35</v>
      </c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>
        <v>3</v>
      </c>
      <c r="AN20" s="6"/>
      <c r="AO20" s="6"/>
      <c r="AP20" s="6"/>
      <c r="AQ20" s="6"/>
      <c r="AR20" s="6">
        <v>2</v>
      </c>
      <c r="AS20" s="6">
        <v>3</v>
      </c>
      <c r="AT20" s="6">
        <v>1</v>
      </c>
      <c r="AU20" s="6"/>
      <c r="AV20" s="6">
        <v>3</v>
      </c>
      <c r="AW20" s="6"/>
    </row>
    <row r="21" spans="1:49" s="7" customFormat="1" ht="35.25">
      <c r="A21" s="1" t="s">
        <v>20</v>
      </c>
      <c r="B21" s="8" t="s">
        <v>114</v>
      </c>
      <c r="C21" s="2" t="s">
        <v>67</v>
      </c>
      <c r="D21" s="3">
        <f t="shared" si="4"/>
        <v>75</v>
      </c>
      <c r="E21" s="3">
        <f t="shared" si="5"/>
        <v>40</v>
      </c>
      <c r="F21" s="4">
        <f t="shared" si="6"/>
        <v>10</v>
      </c>
      <c r="G21" s="4">
        <f t="shared" si="7"/>
        <v>30</v>
      </c>
      <c r="H21" s="5">
        <v>30</v>
      </c>
      <c r="I21" s="5"/>
      <c r="J21" s="5"/>
      <c r="K21" s="5"/>
      <c r="L21" s="4">
        <f t="shared" si="8"/>
        <v>0</v>
      </c>
      <c r="M21" s="3">
        <f t="shared" si="9"/>
        <v>35</v>
      </c>
      <c r="N21" s="6"/>
      <c r="O21" s="6"/>
      <c r="P21" s="6"/>
      <c r="Q21" s="6"/>
      <c r="R21" s="6">
        <v>10</v>
      </c>
      <c r="S21" s="6">
        <v>30</v>
      </c>
      <c r="T21" s="6"/>
      <c r="U21" s="6">
        <v>35</v>
      </c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>
        <v>3</v>
      </c>
      <c r="AN21" s="6"/>
      <c r="AO21" s="6"/>
      <c r="AP21" s="6"/>
      <c r="AQ21" s="6"/>
      <c r="AR21" s="6">
        <v>2</v>
      </c>
      <c r="AS21" s="6">
        <v>3</v>
      </c>
      <c r="AT21" s="6">
        <v>1</v>
      </c>
      <c r="AU21" s="6"/>
      <c r="AV21" s="6">
        <v>3</v>
      </c>
      <c r="AW21" s="6"/>
    </row>
    <row r="22" spans="1:49" s="7" customFormat="1" ht="35.25">
      <c r="A22" s="1" t="s">
        <v>21</v>
      </c>
      <c r="B22" s="8" t="s">
        <v>79</v>
      </c>
      <c r="C22" s="2" t="s">
        <v>77</v>
      </c>
      <c r="D22" s="3">
        <f t="shared" si="4"/>
        <v>75</v>
      </c>
      <c r="E22" s="3">
        <f t="shared" si="5"/>
        <v>40</v>
      </c>
      <c r="F22" s="4">
        <f t="shared" si="6"/>
        <v>10</v>
      </c>
      <c r="G22" s="4">
        <f t="shared" si="7"/>
        <v>30</v>
      </c>
      <c r="H22" s="5">
        <v>10</v>
      </c>
      <c r="I22" s="5">
        <v>20</v>
      </c>
      <c r="J22" s="5"/>
      <c r="K22" s="5"/>
      <c r="L22" s="4">
        <f t="shared" si="8"/>
        <v>0</v>
      </c>
      <c r="M22" s="3">
        <f t="shared" si="9"/>
        <v>35</v>
      </c>
      <c r="N22" s="6"/>
      <c r="O22" s="6"/>
      <c r="P22" s="6"/>
      <c r="Q22" s="6"/>
      <c r="R22" s="6">
        <v>10</v>
      </c>
      <c r="S22" s="6">
        <v>30</v>
      </c>
      <c r="T22" s="6"/>
      <c r="U22" s="6">
        <v>35</v>
      </c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>
        <v>3</v>
      </c>
      <c r="AN22" s="6"/>
      <c r="AO22" s="6"/>
      <c r="AP22" s="6"/>
      <c r="AQ22" s="6"/>
      <c r="AR22" s="6">
        <v>2</v>
      </c>
      <c r="AS22" s="6">
        <v>3</v>
      </c>
      <c r="AT22" s="6">
        <v>1</v>
      </c>
      <c r="AU22" s="6"/>
      <c r="AV22" s="6"/>
      <c r="AW22" s="6"/>
    </row>
    <row r="23" spans="1:49" s="7" customFormat="1" ht="35.25">
      <c r="A23" s="1" t="s">
        <v>22</v>
      </c>
      <c r="B23" s="8" t="s">
        <v>100</v>
      </c>
      <c r="C23" s="2" t="s">
        <v>80</v>
      </c>
      <c r="D23" s="3">
        <f t="shared" si="4"/>
        <v>100</v>
      </c>
      <c r="E23" s="3">
        <f t="shared" si="5"/>
        <v>40</v>
      </c>
      <c r="F23" s="4">
        <f t="shared" si="6"/>
        <v>20</v>
      </c>
      <c r="G23" s="4">
        <f t="shared" si="7"/>
        <v>20</v>
      </c>
      <c r="H23" s="5">
        <v>20</v>
      </c>
      <c r="I23" s="5"/>
      <c r="J23" s="5"/>
      <c r="K23" s="5"/>
      <c r="L23" s="4">
        <f t="shared" si="8"/>
        <v>0</v>
      </c>
      <c r="M23" s="3">
        <f t="shared" si="9"/>
        <v>60</v>
      </c>
      <c r="N23" s="6"/>
      <c r="O23" s="6"/>
      <c r="P23" s="6"/>
      <c r="Q23" s="6"/>
      <c r="R23" s="6"/>
      <c r="S23" s="6"/>
      <c r="T23" s="6"/>
      <c r="U23" s="6"/>
      <c r="V23" s="6">
        <v>20</v>
      </c>
      <c r="W23" s="6">
        <v>20</v>
      </c>
      <c r="X23" s="6"/>
      <c r="Y23" s="6">
        <v>60</v>
      </c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>
        <v>4</v>
      </c>
      <c r="AO23" s="6"/>
      <c r="AP23" s="6"/>
      <c r="AQ23" s="6"/>
      <c r="AR23" s="6">
        <v>2</v>
      </c>
      <c r="AS23" s="6">
        <v>4</v>
      </c>
      <c r="AT23" s="6">
        <v>1</v>
      </c>
      <c r="AU23" s="6"/>
      <c r="AV23" s="6"/>
      <c r="AW23" s="6"/>
    </row>
    <row r="24" spans="1:49" s="22" customFormat="1" ht="45.75">
      <c r="A24" s="16" t="s">
        <v>19</v>
      </c>
      <c r="B24" s="18" t="s">
        <v>38</v>
      </c>
      <c r="C24" s="16"/>
      <c r="D24" s="19">
        <f aca="true" t="shared" si="10" ref="D24:AW24">SUM(D25:D42)</f>
        <v>2175</v>
      </c>
      <c r="E24" s="19">
        <f t="shared" si="10"/>
        <v>494</v>
      </c>
      <c r="F24" s="20">
        <f t="shared" si="10"/>
        <v>152</v>
      </c>
      <c r="G24" s="20">
        <f t="shared" si="10"/>
        <v>342</v>
      </c>
      <c r="H24" s="20">
        <f t="shared" si="10"/>
        <v>128</v>
      </c>
      <c r="I24" s="20">
        <f t="shared" si="10"/>
        <v>112</v>
      </c>
      <c r="J24" s="20">
        <f t="shared" si="10"/>
        <v>94</v>
      </c>
      <c r="K24" s="20">
        <f t="shared" si="10"/>
        <v>8</v>
      </c>
      <c r="L24" s="20">
        <f t="shared" si="10"/>
        <v>0</v>
      </c>
      <c r="M24" s="19">
        <f t="shared" si="10"/>
        <v>1681</v>
      </c>
      <c r="N24" s="20">
        <f t="shared" si="10"/>
        <v>0</v>
      </c>
      <c r="O24" s="20">
        <f t="shared" si="10"/>
        <v>0</v>
      </c>
      <c r="P24" s="20">
        <f t="shared" si="10"/>
        <v>0</v>
      </c>
      <c r="Q24" s="20">
        <f t="shared" si="10"/>
        <v>0</v>
      </c>
      <c r="R24" s="20">
        <f t="shared" si="10"/>
        <v>32</v>
      </c>
      <c r="S24" s="20">
        <f t="shared" si="10"/>
        <v>40</v>
      </c>
      <c r="T24" s="20">
        <f t="shared" si="10"/>
        <v>0</v>
      </c>
      <c r="U24" s="20">
        <f t="shared" si="10"/>
        <v>328</v>
      </c>
      <c r="V24" s="20">
        <f t="shared" si="10"/>
        <v>72</v>
      </c>
      <c r="W24" s="20">
        <f t="shared" si="10"/>
        <v>88</v>
      </c>
      <c r="X24" s="20">
        <f t="shared" si="10"/>
        <v>0</v>
      </c>
      <c r="Y24" s="20">
        <f t="shared" si="10"/>
        <v>415</v>
      </c>
      <c r="Z24" s="20">
        <f t="shared" si="10"/>
        <v>40</v>
      </c>
      <c r="AA24" s="20">
        <f t="shared" si="10"/>
        <v>142</v>
      </c>
      <c r="AB24" s="20">
        <f t="shared" si="10"/>
        <v>0</v>
      </c>
      <c r="AC24" s="20">
        <f t="shared" si="10"/>
        <v>443</v>
      </c>
      <c r="AD24" s="20">
        <f t="shared" si="10"/>
        <v>0</v>
      </c>
      <c r="AE24" s="20">
        <f t="shared" si="10"/>
        <v>56</v>
      </c>
      <c r="AF24" s="20">
        <f t="shared" si="10"/>
        <v>0</v>
      </c>
      <c r="AG24" s="20">
        <f t="shared" si="10"/>
        <v>219</v>
      </c>
      <c r="AH24" s="20">
        <f t="shared" si="10"/>
        <v>8</v>
      </c>
      <c r="AI24" s="20">
        <f t="shared" si="10"/>
        <v>16</v>
      </c>
      <c r="AJ24" s="20">
        <f t="shared" si="10"/>
        <v>0</v>
      </c>
      <c r="AK24" s="20">
        <f t="shared" si="10"/>
        <v>276</v>
      </c>
      <c r="AL24" s="20">
        <f t="shared" si="10"/>
        <v>0</v>
      </c>
      <c r="AM24" s="20">
        <f t="shared" si="10"/>
        <v>16</v>
      </c>
      <c r="AN24" s="20">
        <f t="shared" si="10"/>
        <v>23</v>
      </c>
      <c r="AO24" s="20">
        <f t="shared" si="10"/>
        <v>25</v>
      </c>
      <c r="AP24" s="20">
        <f t="shared" si="10"/>
        <v>11</v>
      </c>
      <c r="AQ24" s="20">
        <f t="shared" si="10"/>
        <v>12</v>
      </c>
      <c r="AR24" s="20">
        <f t="shared" si="10"/>
        <v>21</v>
      </c>
      <c r="AS24" s="20">
        <f t="shared" si="10"/>
        <v>0</v>
      </c>
      <c r="AT24" s="20">
        <f t="shared" si="10"/>
        <v>56</v>
      </c>
      <c r="AU24" s="20">
        <f t="shared" si="10"/>
        <v>0</v>
      </c>
      <c r="AV24" s="20">
        <f t="shared" si="10"/>
        <v>0</v>
      </c>
      <c r="AW24" s="20">
        <f t="shared" si="10"/>
        <v>34</v>
      </c>
    </row>
    <row r="25" spans="1:49" s="7" customFormat="1" ht="35.25">
      <c r="A25" s="1" t="s">
        <v>10</v>
      </c>
      <c r="B25" s="8" t="s">
        <v>95</v>
      </c>
      <c r="C25" s="2" t="s">
        <v>77</v>
      </c>
      <c r="D25" s="3">
        <f aca="true" t="shared" si="11" ref="D25:D42">SUM(E25,M25)</f>
        <v>75</v>
      </c>
      <c r="E25" s="3">
        <f aca="true" t="shared" si="12" ref="E25:E42">SUM(F25:G25,L25)</f>
        <v>32</v>
      </c>
      <c r="F25" s="4">
        <f aca="true" t="shared" si="13" ref="F25:F42">SUM(N25,R25,V25,Z25,AD25,AH25)</f>
        <v>16</v>
      </c>
      <c r="G25" s="4">
        <f aca="true" t="shared" si="14" ref="G25:G42">SUM(O25,S25,W25,AA25,AE25,AI25)</f>
        <v>16</v>
      </c>
      <c r="H25" s="5">
        <v>16</v>
      </c>
      <c r="I25" s="5"/>
      <c r="J25" s="5"/>
      <c r="K25" s="5"/>
      <c r="L25" s="4">
        <f aca="true" t="shared" si="15" ref="L25:L42">SUM(P25,T25,X25,AB25,AF25,AJ25)</f>
        <v>0</v>
      </c>
      <c r="M25" s="3">
        <f aca="true" t="shared" si="16" ref="M25:M42">SUM(Q25,U25,Y25,AC25,AG25,AK25)</f>
        <v>43</v>
      </c>
      <c r="N25" s="6"/>
      <c r="O25" s="6"/>
      <c r="P25" s="6"/>
      <c r="Q25" s="6"/>
      <c r="R25" s="6">
        <v>16</v>
      </c>
      <c r="S25" s="6">
        <v>16</v>
      </c>
      <c r="T25" s="6"/>
      <c r="U25" s="6">
        <v>43</v>
      </c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>
        <v>3</v>
      </c>
      <c r="AN25" s="6"/>
      <c r="AO25" s="6"/>
      <c r="AP25" s="6"/>
      <c r="AQ25" s="6"/>
      <c r="AR25" s="6">
        <v>1</v>
      </c>
      <c r="AS25" s="6"/>
      <c r="AT25" s="6">
        <v>1</v>
      </c>
      <c r="AU25" s="6"/>
      <c r="AV25" s="6"/>
      <c r="AW25" s="6"/>
    </row>
    <row r="26" spans="1:49" s="7" customFormat="1" ht="35.25">
      <c r="A26" s="1" t="s">
        <v>9</v>
      </c>
      <c r="B26" s="8" t="s">
        <v>85</v>
      </c>
      <c r="C26" s="2" t="s">
        <v>77</v>
      </c>
      <c r="D26" s="3">
        <f t="shared" si="11"/>
        <v>100</v>
      </c>
      <c r="E26" s="3">
        <f t="shared" si="12"/>
        <v>40</v>
      </c>
      <c r="F26" s="4">
        <f t="shared" si="13"/>
        <v>16</v>
      </c>
      <c r="G26" s="4">
        <f t="shared" si="14"/>
        <v>24</v>
      </c>
      <c r="H26" s="5">
        <v>16</v>
      </c>
      <c r="I26" s="5"/>
      <c r="J26" s="5">
        <v>8</v>
      </c>
      <c r="K26" s="5"/>
      <c r="L26" s="4">
        <f t="shared" si="15"/>
        <v>0</v>
      </c>
      <c r="M26" s="3">
        <f t="shared" si="16"/>
        <v>60</v>
      </c>
      <c r="N26" s="6"/>
      <c r="O26" s="6"/>
      <c r="P26" s="6"/>
      <c r="Q26" s="6"/>
      <c r="R26" s="6">
        <v>16</v>
      </c>
      <c r="S26" s="6">
        <v>24</v>
      </c>
      <c r="T26" s="6"/>
      <c r="U26" s="6">
        <v>60</v>
      </c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>
        <v>4</v>
      </c>
      <c r="AN26" s="6"/>
      <c r="AO26" s="6"/>
      <c r="AP26" s="6"/>
      <c r="AQ26" s="6"/>
      <c r="AR26" s="6">
        <v>2</v>
      </c>
      <c r="AS26" s="6"/>
      <c r="AT26" s="6">
        <v>1</v>
      </c>
      <c r="AU26" s="6"/>
      <c r="AV26" s="6"/>
      <c r="AW26" s="6"/>
    </row>
    <row r="27" spans="1:49" s="7" customFormat="1" ht="35.25">
      <c r="A27" s="1" t="s">
        <v>8</v>
      </c>
      <c r="B27" s="8" t="s">
        <v>97</v>
      </c>
      <c r="C27" s="2" t="s">
        <v>73</v>
      </c>
      <c r="D27" s="3">
        <f t="shared" si="11"/>
        <v>125</v>
      </c>
      <c r="E27" s="3">
        <f t="shared" si="12"/>
        <v>32</v>
      </c>
      <c r="F27" s="4">
        <f t="shared" si="13"/>
        <v>16</v>
      </c>
      <c r="G27" s="4">
        <f t="shared" si="14"/>
        <v>16</v>
      </c>
      <c r="H27" s="5">
        <v>8</v>
      </c>
      <c r="I27" s="5">
        <v>8</v>
      </c>
      <c r="J27" s="5"/>
      <c r="K27" s="5"/>
      <c r="L27" s="4">
        <f t="shared" si="15"/>
        <v>0</v>
      </c>
      <c r="M27" s="3">
        <f t="shared" si="16"/>
        <v>93</v>
      </c>
      <c r="N27" s="6"/>
      <c r="O27" s="6"/>
      <c r="P27" s="6"/>
      <c r="Q27" s="6"/>
      <c r="R27" s="6"/>
      <c r="S27" s="6"/>
      <c r="T27" s="6"/>
      <c r="U27" s="6"/>
      <c r="V27" s="6">
        <v>16</v>
      </c>
      <c r="W27" s="6">
        <v>16</v>
      </c>
      <c r="X27" s="6"/>
      <c r="Y27" s="6">
        <v>93</v>
      </c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>
        <v>5</v>
      </c>
      <c r="AO27" s="6"/>
      <c r="AP27" s="6"/>
      <c r="AQ27" s="6"/>
      <c r="AR27" s="6">
        <v>1</v>
      </c>
      <c r="AS27" s="6"/>
      <c r="AT27" s="6">
        <v>1</v>
      </c>
      <c r="AU27" s="6"/>
      <c r="AV27" s="6"/>
      <c r="AW27" s="6"/>
    </row>
    <row r="28" spans="1:49" s="7" customFormat="1" ht="35.25">
      <c r="A28" s="1" t="s">
        <v>7</v>
      </c>
      <c r="B28" s="8" t="s">
        <v>103</v>
      </c>
      <c r="C28" s="2" t="s">
        <v>73</v>
      </c>
      <c r="D28" s="3">
        <f t="shared" si="11"/>
        <v>125</v>
      </c>
      <c r="E28" s="3">
        <f t="shared" si="12"/>
        <v>40</v>
      </c>
      <c r="F28" s="4">
        <f t="shared" si="13"/>
        <v>16</v>
      </c>
      <c r="G28" s="4">
        <f t="shared" si="14"/>
        <v>24</v>
      </c>
      <c r="H28" s="5">
        <v>16</v>
      </c>
      <c r="I28" s="5"/>
      <c r="J28" s="5">
        <v>8</v>
      </c>
      <c r="K28" s="5"/>
      <c r="L28" s="4">
        <f t="shared" si="15"/>
        <v>0</v>
      </c>
      <c r="M28" s="3">
        <f t="shared" si="16"/>
        <v>85</v>
      </c>
      <c r="N28" s="6"/>
      <c r="O28" s="6"/>
      <c r="P28" s="6"/>
      <c r="Q28" s="6"/>
      <c r="R28" s="6"/>
      <c r="S28" s="6"/>
      <c r="T28" s="6"/>
      <c r="U28" s="6"/>
      <c r="V28" s="6">
        <v>16</v>
      </c>
      <c r="W28" s="6">
        <v>24</v>
      </c>
      <c r="X28" s="6"/>
      <c r="Y28" s="6">
        <v>85</v>
      </c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>
        <v>5</v>
      </c>
      <c r="AO28" s="6"/>
      <c r="AP28" s="6"/>
      <c r="AQ28" s="6"/>
      <c r="AR28" s="6">
        <v>2</v>
      </c>
      <c r="AS28" s="6"/>
      <c r="AT28" s="6">
        <v>1</v>
      </c>
      <c r="AU28" s="6"/>
      <c r="AV28" s="6"/>
      <c r="AW28" s="6"/>
    </row>
    <row r="29" spans="1:49" s="7" customFormat="1" ht="35.25">
      <c r="A29" s="1" t="s">
        <v>6</v>
      </c>
      <c r="B29" s="8" t="s">
        <v>96</v>
      </c>
      <c r="C29" s="2" t="s">
        <v>73</v>
      </c>
      <c r="D29" s="3">
        <f t="shared" si="11"/>
        <v>100</v>
      </c>
      <c r="E29" s="3">
        <f t="shared" si="12"/>
        <v>32</v>
      </c>
      <c r="F29" s="4">
        <f t="shared" si="13"/>
        <v>16</v>
      </c>
      <c r="G29" s="4">
        <f t="shared" si="14"/>
        <v>16</v>
      </c>
      <c r="H29" s="5">
        <v>16</v>
      </c>
      <c r="I29" s="5"/>
      <c r="J29" s="5"/>
      <c r="K29" s="5"/>
      <c r="L29" s="4">
        <f t="shared" si="15"/>
        <v>0</v>
      </c>
      <c r="M29" s="3">
        <f t="shared" si="16"/>
        <v>68</v>
      </c>
      <c r="N29" s="6"/>
      <c r="O29" s="6"/>
      <c r="P29" s="6"/>
      <c r="Q29" s="6"/>
      <c r="R29" s="6"/>
      <c r="S29" s="6"/>
      <c r="T29" s="6"/>
      <c r="U29" s="6"/>
      <c r="V29" s="6">
        <v>16</v>
      </c>
      <c r="W29" s="6">
        <v>16</v>
      </c>
      <c r="X29" s="6"/>
      <c r="Y29" s="6">
        <v>68</v>
      </c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>
        <v>4</v>
      </c>
      <c r="AO29" s="6"/>
      <c r="AP29" s="6"/>
      <c r="AQ29" s="6"/>
      <c r="AR29" s="6">
        <v>1</v>
      </c>
      <c r="AS29" s="6"/>
      <c r="AT29" s="6">
        <v>1</v>
      </c>
      <c r="AU29" s="6"/>
      <c r="AV29" s="6"/>
      <c r="AW29" s="6"/>
    </row>
    <row r="30" spans="1:49" s="7" customFormat="1" ht="35.25">
      <c r="A30" s="1" t="s">
        <v>5</v>
      </c>
      <c r="B30" s="8" t="s">
        <v>115</v>
      </c>
      <c r="C30" s="2" t="s">
        <v>80</v>
      </c>
      <c r="D30" s="3">
        <f t="shared" si="11"/>
        <v>100</v>
      </c>
      <c r="E30" s="3">
        <f t="shared" si="12"/>
        <v>24</v>
      </c>
      <c r="F30" s="4">
        <f t="shared" si="13"/>
        <v>8</v>
      </c>
      <c r="G30" s="4">
        <f t="shared" si="14"/>
        <v>16</v>
      </c>
      <c r="H30" s="5">
        <v>8</v>
      </c>
      <c r="I30" s="5">
        <v>8</v>
      </c>
      <c r="J30" s="5"/>
      <c r="K30" s="5"/>
      <c r="L30" s="4">
        <f t="shared" si="15"/>
        <v>0</v>
      </c>
      <c r="M30" s="3">
        <f t="shared" si="16"/>
        <v>76</v>
      </c>
      <c r="N30" s="6"/>
      <c r="O30" s="6"/>
      <c r="P30" s="6"/>
      <c r="Q30" s="6"/>
      <c r="R30" s="6"/>
      <c r="S30" s="6"/>
      <c r="T30" s="6"/>
      <c r="U30" s="6"/>
      <c r="V30" s="6">
        <v>8</v>
      </c>
      <c r="W30" s="6">
        <v>16</v>
      </c>
      <c r="X30" s="6"/>
      <c r="Y30" s="6">
        <v>76</v>
      </c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>
        <v>4</v>
      </c>
      <c r="AO30" s="6"/>
      <c r="AP30" s="6"/>
      <c r="AQ30" s="6"/>
      <c r="AR30" s="6">
        <v>1</v>
      </c>
      <c r="AS30" s="6"/>
      <c r="AT30" s="6">
        <v>1</v>
      </c>
      <c r="AU30" s="6"/>
      <c r="AV30" s="6"/>
      <c r="AW30" s="6"/>
    </row>
    <row r="31" spans="1:49" s="7" customFormat="1" ht="35.25">
      <c r="A31" s="1" t="s">
        <v>20</v>
      </c>
      <c r="B31" s="8" t="s">
        <v>98</v>
      </c>
      <c r="C31" s="2" t="s">
        <v>73</v>
      </c>
      <c r="D31" s="3">
        <f t="shared" si="11"/>
        <v>125</v>
      </c>
      <c r="E31" s="3">
        <f t="shared" si="12"/>
        <v>32</v>
      </c>
      <c r="F31" s="4">
        <f t="shared" si="13"/>
        <v>16</v>
      </c>
      <c r="G31" s="4">
        <f t="shared" si="14"/>
        <v>16</v>
      </c>
      <c r="H31" s="5">
        <v>8</v>
      </c>
      <c r="I31" s="5">
        <v>8</v>
      </c>
      <c r="J31" s="5"/>
      <c r="K31" s="5"/>
      <c r="L31" s="4">
        <f t="shared" si="15"/>
        <v>0</v>
      </c>
      <c r="M31" s="3">
        <f t="shared" si="16"/>
        <v>93</v>
      </c>
      <c r="N31" s="6"/>
      <c r="O31" s="6"/>
      <c r="P31" s="6"/>
      <c r="Q31" s="6"/>
      <c r="R31" s="6"/>
      <c r="S31" s="6"/>
      <c r="T31" s="6"/>
      <c r="U31" s="6"/>
      <c r="V31" s="6">
        <v>16</v>
      </c>
      <c r="W31" s="6">
        <v>16</v>
      </c>
      <c r="X31" s="6"/>
      <c r="Y31" s="6">
        <v>93</v>
      </c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>
        <v>5</v>
      </c>
      <c r="AO31" s="6"/>
      <c r="AP31" s="6"/>
      <c r="AQ31" s="6"/>
      <c r="AR31" s="6">
        <v>1</v>
      </c>
      <c r="AS31" s="6"/>
      <c r="AT31" s="6">
        <v>1</v>
      </c>
      <c r="AU31" s="6"/>
      <c r="AV31" s="6"/>
      <c r="AW31" s="6"/>
    </row>
    <row r="32" spans="1:49" s="7" customFormat="1" ht="35.25">
      <c r="A32" s="1" t="s">
        <v>21</v>
      </c>
      <c r="B32" s="8" t="s">
        <v>99</v>
      </c>
      <c r="C32" s="2" t="s">
        <v>83</v>
      </c>
      <c r="D32" s="3">
        <f t="shared" si="11"/>
        <v>75</v>
      </c>
      <c r="E32" s="3">
        <f t="shared" si="12"/>
        <v>32</v>
      </c>
      <c r="F32" s="4">
        <f t="shared" si="13"/>
        <v>8</v>
      </c>
      <c r="G32" s="4">
        <f t="shared" si="14"/>
        <v>24</v>
      </c>
      <c r="H32" s="5">
        <v>16</v>
      </c>
      <c r="I32" s="5"/>
      <c r="J32" s="5">
        <v>8</v>
      </c>
      <c r="K32" s="5"/>
      <c r="L32" s="4">
        <f t="shared" si="15"/>
        <v>0</v>
      </c>
      <c r="M32" s="3">
        <f t="shared" si="16"/>
        <v>43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>
        <v>8</v>
      </c>
      <c r="AA32" s="6">
        <v>24</v>
      </c>
      <c r="AB32" s="6"/>
      <c r="AC32" s="6">
        <v>43</v>
      </c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>
        <v>3</v>
      </c>
      <c r="AP32" s="6"/>
      <c r="AQ32" s="6"/>
      <c r="AR32" s="6">
        <v>1</v>
      </c>
      <c r="AS32" s="6"/>
      <c r="AT32" s="6">
        <v>1</v>
      </c>
      <c r="AU32" s="6"/>
      <c r="AV32" s="6"/>
      <c r="AW32" s="6"/>
    </row>
    <row r="33" spans="1:49" s="7" customFormat="1" ht="35.25">
      <c r="A33" s="1" t="s">
        <v>22</v>
      </c>
      <c r="B33" s="8" t="s">
        <v>102</v>
      </c>
      <c r="C33" s="2" t="s">
        <v>83</v>
      </c>
      <c r="D33" s="3">
        <f t="shared" si="11"/>
        <v>50</v>
      </c>
      <c r="E33" s="3">
        <f t="shared" si="12"/>
        <v>24</v>
      </c>
      <c r="F33" s="4">
        <f t="shared" si="13"/>
        <v>8</v>
      </c>
      <c r="G33" s="4">
        <f t="shared" si="14"/>
        <v>16</v>
      </c>
      <c r="H33" s="5">
        <v>8</v>
      </c>
      <c r="I33" s="5">
        <v>8</v>
      </c>
      <c r="J33" s="5"/>
      <c r="K33" s="5"/>
      <c r="L33" s="4">
        <f t="shared" si="15"/>
        <v>0</v>
      </c>
      <c r="M33" s="3">
        <f t="shared" si="16"/>
        <v>26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>
        <v>8</v>
      </c>
      <c r="AA33" s="6">
        <v>16</v>
      </c>
      <c r="AB33" s="6"/>
      <c r="AC33" s="6">
        <v>26</v>
      </c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>
        <v>2</v>
      </c>
      <c r="AP33" s="6"/>
      <c r="AQ33" s="6"/>
      <c r="AR33" s="6">
        <v>1</v>
      </c>
      <c r="AS33" s="6"/>
      <c r="AT33" s="6">
        <v>1</v>
      </c>
      <c r="AU33" s="6"/>
      <c r="AV33" s="6"/>
      <c r="AW33" s="6"/>
    </row>
    <row r="34" spans="1:49" s="7" customFormat="1" ht="35.25">
      <c r="A34" s="1" t="s">
        <v>23</v>
      </c>
      <c r="B34" s="8" t="s">
        <v>104</v>
      </c>
      <c r="C34" s="2" t="s">
        <v>83</v>
      </c>
      <c r="D34" s="3">
        <f t="shared" si="11"/>
        <v>75</v>
      </c>
      <c r="E34" s="3">
        <f t="shared" si="12"/>
        <v>32</v>
      </c>
      <c r="F34" s="4">
        <f t="shared" si="13"/>
        <v>16</v>
      </c>
      <c r="G34" s="4">
        <f t="shared" si="14"/>
        <v>16</v>
      </c>
      <c r="H34" s="5">
        <v>8</v>
      </c>
      <c r="I34" s="5"/>
      <c r="J34" s="5">
        <v>8</v>
      </c>
      <c r="K34" s="5"/>
      <c r="L34" s="4">
        <f t="shared" si="15"/>
        <v>0</v>
      </c>
      <c r="M34" s="3">
        <f t="shared" si="16"/>
        <v>43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v>16</v>
      </c>
      <c r="AA34" s="6">
        <v>16</v>
      </c>
      <c r="AB34" s="6"/>
      <c r="AC34" s="6">
        <v>43</v>
      </c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>
        <v>3</v>
      </c>
      <c r="AP34" s="6"/>
      <c r="AQ34" s="6"/>
      <c r="AR34" s="6">
        <v>1</v>
      </c>
      <c r="AS34" s="6"/>
      <c r="AT34" s="6">
        <v>1</v>
      </c>
      <c r="AU34" s="6"/>
      <c r="AV34" s="6"/>
      <c r="AW34" s="6"/>
    </row>
    <row r="35" spans="1:49" s="7" customFormat="1" ht="35.25">
      <c r="A35" s="1" t="s">
        <v>24</v>
      </c>
      <c r="B35" s="8" t="s">
        <v>101</v>
      </c>
      <c r="C35" s="2" t="s">
        <v>83</v>
      </c>
      <c r="D35" s="3">
        <f t="shared" si="11"/>
        <v>50</v>
      </c>
      <c r="E35" s="3">
        <f t="shared" si="12"/>
        <v>24</v>
      </c>
      <c r="F35" s="4">
        <f t="shared" si="13"/>
        <v>8</v>
      </c>
      <c r="G35" s="4">
        <f t="shared" si="14"/>
        <v>16</v>
      </c>
      <c r="H35" s="5">
        <v>8</v>
      </c>
      <c r="I35" s="5">
        <v>8</v>
      </c>
      <c r="J35" s="5"/>
      <c r="K35" s="5"/>
      <c r="L35" s="4">
        <f t="shared" si="15"/>
        <v>0</v>
      </c>
      <c r="M35" s="3">
        <f t="shared" si="16"/>
        <v>26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>
        <v>8</v>
      </c>
      <c r="AA35" s="6">
        <v>16</v>
      </c>
      <c r="AB35" s="6"/>
      <c r="AC35" s="6">
        <v>26</v>
      </c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>
        <v>2</v>
      </c>
      <c r="AP35" s="6"/>
      <c r="AQ35" s="6"/>
      <c r="AR35" s="6">
        <v>1</v>
      </c>
      <c r="AS35" s="6"/>
      <c r="AT35" s="6">
        <v>1</v>
      </c>
      <c r="AU35" s="6"/>
      <c r="AV35" s="6"/>
      <c r="AW35" s="6"/>
    </row>
    <row r="36" spans="1:49" s="7" customFormat="1" ht="35.25">
      <c r="A36" s="1" t="s">
        <v>25</v>
      </c>
      <c r="B36" s="8" t="s">
        <v>94</v>
      </c>
      <c r="C36" s="2" t="s">
        <v>72</v>
      </c>
      <c r="D36" s="3">
        <f t="shared" si="11"/>
        <v>100</v>
      </c>
      <c r="E36" s="3">
        <f t="shared" si="12"/>
        <v>48</v>
      </c>
      <c r="F36" s="4">
        <f t="shared" si="13"/>
        <v>0</v>
      </c>
      <c r="G36" s="4">
        <f t="shared" si="14"/>
        <v>48</v>
      </c>
      <c r="H36" s="5"/>
      <c r="I36" s="5">
        <v>48</v>
      </c>
      <c r="J36" s="5"/>
      <c r="K36" s="5"/>
      <c r="L36" s="4">
        <f t="shared" si="15"/>
        <v>0</v>
      </c>
      <c r="M36" s="3">
        <f t="shared" si="16"/>
        <v>52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>
        <v>48</v>
      </c>
      <c r="AB36" s="6"/>
      <c r="AC36" s="6">
        <v>52</v>
      </c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>
        <v>4</v>
      </c>
      <c r="AP36" s="6"/>
      <c r="AQ36" s="6"/>
      <c r="AR36" s="6">
        <v>2</v>
      </c>
      <c r="AS36" s="6"/>
      <c r="AT36" s="6">
        <v>4</v>
      </c>
      <c r="AU36" s="6"/>
      <c r="AV36" s="6"/>
      <c r="AW36" s="6"/>
    </row>
    <row r="37" spans="1:49" s="7" customFormat="1" ht="35.25">
      <c r="A37" s="1" t="s">
        <v>26</v>
      </c>
      <c r="B37" s="8" t="s">
        <v>131</v>
      </c>
      <c r="C37" s="2" t="s">
        <v>72</v>
      </c>
      <c r="D37" s="3">
        <f t="shared" si="11"/>
        <v>25</v>
      </c>
      <c r="E37" s="3">
        <f t="shared" si="12"/>
        <v>14</v>
      </c>
      <c r="F37" s="4">
        <f t="shared" si="13"/>
        <v>0</v>
      </c>
      <c r="G37" s="4">
        <f t="shared" si="14"/>
        <v>14</v>
      </c>
      <c r="H37" s="5"/>
      <c r="I37" s="5"/>
      <c r="J37" s="5">
        <v>6</v>
      </c>
      <c r="K37" s="5">
        <v>8</v>
      </c>
      <c r="L37" s="4">
        <f t="shared" si="15"/>
        <v>0</v>
      </c>
      <c r="M37" s="3">
        <f t="shared" si="16"/>
        <v>11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>
        <v>14</v>
      </c>
      <c r="AB37" s="6"/>
      <c r="AC37" s="6">
        <v>11</v>
      </c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>
        <v>1</v>
      </c>
      <c r="AP37" s="6"/>
      <c r="AQ37" s="6"/>
      <c r="AR37" s="6">
        <v>1</v>
      </c>
      <c r="AS37" s="6"/>
      <c r="AT37" s="6">
        <v>1</v>
      </c>
      <c r="AU37" s="6"/>
      <c r="AV37" s="6"/>
      <c r="AW37" s="6"/>
    </row>
    <row r="38" spans="1:49" s="7" customFormat="1" ht="35.25">
      <c r="A38" s="1" t="s">
        <v>27</v>
      </c>
      <c r="B38" s="8" t="s">
        <v>108</v>
      </c>
      <c r="C38" s="2" t="s">
        <v>71</v>
      </c>
      <c r="D38" s="3">
        <f t="shared" si="11"/>
        <v>50</v>
      </c>
      <c r="E38" s="3">
        <f t="shared" si="12"/>
        <v>8</v>
      </c>
      <c r="F38" s="4">
        <f t="shared" si="13"/>
        <v>0</v>
      </c>
      <c r="G38" s="4">
        <f t="shared" si="14"/>
        <v>8</v>
      </c>
      <c r="H38" s="5"/>
      <c r="I38" s="5">
        <v>8</v>
      </c>
      <c r="J38" s="5"/>
      <c r="K38" s="5"/>
      <c r="L38" s="4">
        <f t="shared" si="15"/>
        <v>0</v>
      </c>
      <c r="M38" s="3">
        <f t="shared" si="16"/>
        <v>42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>
        <v>8</v>
      </c>
      <c r="AF38" s="6"/>
      <c r="AG38" s="6">
        <v>42</v>
      </c>
      <c r="AH38" s="6"/>
      <c r="AI38" s="6"/>
      <c r="AJ38" s="6"/>
      <c r="AK38" s="6"/>
      <c r="AL38" s="6"/>
      <c r="AM38" s="6"/>
      <c r="AN38" s="6"/>
      <c r="AO38" s="6"/>
      <c r="AP38" s="6">
        <v>2</v>
      </c>
      <c r="AQ38" s="6"/>
      <c r="AR38" s="6">
        <v>1</v>
      </c>
      <c r="AS38" s="6"/>
      <c r="AT38" s="6">
        <v>2</v>
      </c>
      <c r="AU38" s="6"/>
      <c r="AV38" s="6"/>
      <c r="AW38" s="6"/>
    </row>
    <row r="39" spans="1:49" s="7" customFormat="1" ht="35.25">
      <c r="A39" s="1" t="s">
        <v>28</v>
      </c>
      <c r="B39" s="8" t="s">
        <v>125</v>
      </c>
      <c r="C39" s="2" t="s">
        <v>71</v>
      </c>
      <c r="D39" s="3">
        <f t="shared" si="11"/>
        <v>100</v>
      </c>
      <c r="E39" s="3">
        <f t="shared" si="12"/>
        <v>32</v>
      </c>
      <c r="F39" s="4">
        <f t="shared" si="13"/>
        <v>0</v>
      </c>
      <c r="G39" s="4">
        <f t="shared" si="14"/>
        <v>32</v>
      </c>
      <c r="H39" s="5"/>
      <c r="I39" s="5">
        <v>16</v>
      </c>
      <c r="J39" s="5">
        <v>16</v>
      </c>
      <c r="K39" s="5"/>
      <c r="L39" s="4">
        <f t="shared" si="15"/>
        <v>0</v>
      </c>
      <c r="M39" s="3">
        <f t="shared" si="16"/>
        <v>68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>
        <v>32</v>
      </c>
      <c r="AF39" s="6"/>
      <c r="AG39" s="6">
        <v>68</v>
      </c>
      <c r="AH39" s="6"/>
      <c r="AI39" s="6"/>
      <c r="AJ39" s="6"/>
      <c r="AK39" s="6"/>
      <c r="AL39" s="6"/>
      <c r="AM39" s="6"/>
      <c r="AN39" s="6"/>
      <c r="AO39" s="6"/>
      <c r="AP39" s="6">
        <v>4</v>
      </c>
      <c r="AQ39" s="6"/>
      <c r="AR39" s="6">
        <v>1</v>
      </c>
      <c r="AS39" s="6"/>
      <c r="AT39" s="6">
        <v>4</v>
      </c>
      <c r="AU39" s="6"/>
      <c r="AV39" s="6"/>
      <c r="AW39" s="6"/>
    </row>
    <row r="40" spans="1:49" s="7" customFormat="1" ht="35.25">
      <c r="A40" s="1" t="s">
        <v>64</v>
      </c>
      <c r="B40" s="8" t="s">
        <v>116</v>
      </c>
      <c r="C40" s="2" t="s">
        <v>81</v>
      </c>
      <c r="D40" s="3">
        <f t="shared" si="11"/>
        <v>50</v>
      </c>
      <c r="E40" s="3">
        <f t="shared" si="12"/>
        <v>8</v>
      </c>
      <c r="F40" s="4">
        <f t="shared" si="13"/>
        <v>8</v>
      </c>
      <c r="G40" s="4">
        <f t="shared" si="14"/>
        <v>0</v>
      </c>
      <c r="H40" s="5"/>
      <c r="I40" s="5"/>
      <c r="J40" s="5"/>
      <c r="K40" s="5"/>
      <c r="L40" s="4">
        <f t="shared" si="15"/>
        <v>0</v>
      </c>
      <c r="M40" s="3">
        <f t="shared" si="16"/>
        <v>42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>
        <v>8</v>
      </c>
      <c r="AI40" s="6"/>
      <c r="AJ40" s="6"/>
      <c r="AK40" s="6">
        <v>42</v>
      </c>
      <c r="AL40" s="6"/>
      <c r="AM40" s="6"/>
      <c r="AN40" s="6"/>
      <c r="AO40" s="6"/>
      <c r="AP40" s="6"/>
      <c r="AQ40" s="6">
        <v>2</v>
      </c>
      <c r="AR40" s="6">
        <v>1</v>
      </c>
      <c r="AS40" s="6"/>
      <c r="AT40" s="6"/>
      <c r="AU40" s="6"/>
      <c r="AV40" s="6"/>
      <c r="AW40" s="6"/>
    </row>
    <row r="41" spans="1:49" s="7" customFormat="1" ht="35.25">
      <c r="A41" s="1" t="s">
        <v>130</v>
      </c>
      <c r="B41" s="8" t="s">
        <v>142</v>
      </c>
      <c r="C41" s="2" t="s">
        <v>82</v>
      </c>
      <c r="D41" s="3">
        <f t="shared" si="11"/>
        <v>400</v>
      </c>
      <c r="E41" s="3">
        <f t="shared" si="12"/>
        <v>40</v>
      </c>
      <c r="F41" s="4">
        <f t="shared" si="13"/>
        <v>0</v>
      </c>
      <c r="G41" s="4">
        <f t="shared" si="14"/>
        <v>40</v>
      </c>
      <c r="H41" s="5"/>
      <c r="I41" s="5"/>
      <c r="J41" s="5">
        <v>40</v>
      </c>
      <c r="K41" s="5"/>
      <c r="L41" s="4">
        <f t="shared" si="15"/>
        <v>0</v>
      </c>
      <c r="M41" s="3">
        <f t="shared" si="16"/>
        <v>360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>
        <v>8</v>
      </c>
      <c r="AB41" s="6"/>
      <c r="AC41" s="6">
        <v>17</v>
      </c>
      <c r="AD41" s="6"/>
      <c r="AE41" s="6">
        <v>16</v>
      </c>
      <c r="AF41" s="6"/>
      <c r="AG41" s="6">
        <v>109</v>
      </c>
      <c r="AH41" s="6"/>
      <c r="AI41" s="6">
        <v>16</v>
      </c>
      <c r="AJ41" s="6"/>
      <c r="AK41" s="6">
        <v>234</v>
      </c>
      <c r="AL41" s="6"/>
      <c r="AM41" s="6"/>
      <c r="AN41" s="6"/>
      <c r="AO41" s="6">
        <v>1</v>
      </c>
      <c r="AP41" s="6">
        <v>5</v>
      </c>
      <c r="AQ41" s="6">
        <v>10</v>
      </c>
      <c r="AR41" s="6">
        <v>2</v>
      </c>
      <c r="AS41" s="6"/>
      <c r="AT41" s="6">
        <v>16</v>
      </c>
      <c r="AU41" s="6"/>
      <c r="AV41" s="6"/>
      <c r="AW41" s="6">
        <v>16</v>
      </c>
    </row>
    <row r="42" spans="1:49" s="7" customFormat="1" ht="31.5" customHeight="1">
      <c r="A42" s="1" t="s">
        <v>134</v>
      </c>
      <c r="B42" s="8" t="s">
        <v>84</v>
      </c>
      <c r="C42" s="2" t="s">
        <v>117</v>
      </c>
      <c r="D42" s="3">
        <f t="shared" si="11"/>
        <v>450</v>
      </c>
      <c r="E42" s="3">
        <f t="shared" si="12"/>
        <v>0</v>
      </c>
      <c r="F42" s="4">
        <f t="shared" si="13"/>
        <v>0</v>
      </c>
      <c r="G42" s="4">
        <f t="shared" si="14"/>
        <v>0</v>
      </c>
      <c r="H42" s="5"/>
      <c r="I42" s="5"/>
      <c r="J42" s="5"/>
      <c r="K42" s="5"/>
      <c r="L42" s="4">
        <f t="shared" si="15"/>
        <v>0</v>
      </c>
      <c r="M42" s="3">
        <f t="shared" si="16"/>
        <v>450</v>
      </c>
      <c r="N42" s="6"/>
      <c r="O42" s="6"/>
      <c r="P42" s="6"/>
      <c r="Q42" s="6"/>
      <c r="R42" s="6"/>
      <c r="S42" s="6"/>
      <c r="T42" s="6"/>
      <c r="U42" s="6">
        <v>225</v>
      </c>
      <c r="V42" s="6"/>
      <c r="W42" s="6"/>
      <c r="X42" s="6"/>
      <c r="Y42" s="6"/>
      <c r="Z42" s="6"/>
      <c r="AA42" s="6"/>
      <c r="AB42" s="6"/>
      <c r="AC42" s="6">
        <v>225</v>
      </c>
      <c r="AD42" s="6"/>
      <c r="AE42" s="6"/>
      <c r="AF42" s="6"/>
      <c r="AG42" s="6"/>
      <c r="AH42" s="6"/>
      <c r="AI42" s="6"/>
      <c r="AJ42" s="6"/>
      <c r="AK42" s="6"/>
      <c r="AL42" s="6"/>
      <c r="AM42" s="6">
        <v>9</v>
      </c>
      <c r="AN42" s="6"/>
      <c r="AO42" s="6">
        <v>9</v>
      </c>
      <c r="AP42" s="6"/>
      <c r="AQ42" s="6"/>
      <c r="AR42" s="6"/>
      <c r="AS42" s="6"/>
      <c r="AT42" s="6">
        <v>18</v>
      </c>
      <c r="AU42" s="6"/>
      <c r="AV42" s="6"/>
      <c r="AW42" s="6">
        <v>18</v>
      </c>
    </row>
    <row r="43" spans="1:49" s="21" customFormat="1" ht="45.75">
      <c r="A43" s="16" t="s">
        <v>62</v>
      </c>
      <c r="B43" s="18" t="s">
        <v>87</v>
      </c>
      <c r="C43" s="16"/>
      <c r="D43" s="19">
        <f aca="true" t="shared" si="17" ref="D43:AW43">SUM(D44:D54)</f>
        <v>800</v>
      </c>
      <c r="E43" s="19">
        <f t="shared" si="17"/>
        <v>216</v>
      </c>
      <c r="F43" s="20">
        <f t="shared" si="17"/>
        <v>0</v>
      </c>
      <c r="G43" s="20">
        <f t="shared" si="17"/>
        <v>216</v>
      </c>
      <c r="H43" s="20">
        <f t="shared" si="17"/>
        <v>0</v>
      </c>
      <c r="I43" s="20">
        <f t="shared" si="17"/>
        <v>160</v>
      </c>
      <c r="J43" s="20">
        <f t="shared" si="17"/>
        <v>56</v>
      </c>
      <c r="K43" s="20">
        <f t="shared" si="17"/>
        <v>0</v>
      </c>
      <c r="L43" s="20">
        <f t="shared" si="17"/>
        <v>0</v>
      </c>
      <c r="M43" s="19">
        <f t="shared" si="17"/>
        <v>584</v>
      </c>
      <c r="N43" s="20">
        <f t="shared" si="17"/>
        <v>0</v>
      </c>
      <c r="O43" s="20">
        <f t="shared" si="17"/>
        <v>0</v>
      </c>
      <c r="P43" s="20">
        <f t="shared" si="17"/>
        <v>0</v>
      </c>
      <c r="Q43" s="20">
        <f t="shared" si="17"/>
        <v>0</v>
      </c>
      <c r="R43" s="20">
        <f t="shared" si="17"/>
        <v>0</v>
      </c>
      <c r="S43" s="20">
        <f t="shared" si="17"/>
        <v>0</v>
      </c>
      <c r="T43" s="20">
        <f t="shared" si="17"/>
        <v>0</v>
      </c>
      <c r="U43" s="20">
        <f t="shared" si="17"/>
        <v>0</v>
      </c>
      <c r="V43" s="20">
        <f t="shared" si="17"/>
        <v>0</v>
      </c>
      <c r="W43" s="20">
        <f t="shared" si="17"/>
        <v>0</v>
      </c>
      <c r="X43" s="20">
        <f t="shared" si="17"/>
        <v>0</v>
      </c>
      <c r="Y43" s="20">
        <f t="shared" si="17"/>
        <v>0</v>
      </c>
      <c r="Z43" s="20">
        <f t="shared" si="17"/>
        <v>0</v>
      </c>
      <c r="AA43" s="20">
        <f t="shared" si="17"/>
        <v>0</v>
      </c>
      <c r="AB43" s="20">
        <f t="shared" si="17"/>
        <v>0</v>
      </c>
      <c r="AC43" s="20">
        <f t="shared" si="17"/>
        <v>0</v>
      </c>
      <c r="AD43" s="20">
        <f t="shared" si="17"/>
        <v>0</v>
      </c>
      <c r="AE43" s="20">
        <f t="shared" si="17"/>
        <v>80</v>
      </c>
      <c r="AF43" s="20">
        <f t="shared" si="17"/>
        <v>0</v>
      </c>
      <c r="AG43" s="20">
        <f t="shared" si="17"/>
        <v>270</v>
      </c>
      <c r="AH43" s="20">
        <f t="shared" si="17"/>
        <v>0</v>
      </c>
      <c r="AI43" s="20">
        <f t="shared" si="17"/>
        <v>136</v>
      </c>
      <c r="AJ43" s="20">
        <f t="shared" si="17"/>
        <v>0</v>
      </c>
      <c r="AK43" s="20">
        <f t="shared" si="17"/>
        <v>314</v>
      </c>
      <c r="AL43" s="20">
        <f t="shared" si="17"/>
        <v>0</v>
      </c>
      <c r="AM43" s="20">
        <f t="shared" si="17"/>
        <v>0</v>
      </c>
      <c r="AN43" s="20">
        <f t="shared" si="17"/>
        <v>0</v>
      </c>
      <c r="AO43" s="20">
        <f t="shared" si="17"/>
        <v>0</v>
      </c>
      <c r="AP43" s="20">
        <f t="shared" si="17"/>
        <v>14</v>
      </c>
      <c r="AQ43" s="20">
        <f t="shared" si="17"/>
        <v>18</v>
      </c>
      <c r="AR43" s="20">
        <f t="shared" si="17"/>
        <v>11</v>
      </c>
      <c r="AS43" s="20">
        <f t="shared" si="17"/>
        <v>0</v>
      </c>
      <c r="AT43" s="20">
        <f t="shared" si="17"/>
        <v>32</v>
      </c>
      <c r="AU43" s="20">
        <f t="shared" si="17"/>
        <v>0</v>
      </c>
      <c r="AV43" s="20">
        <f t="shared" si="17"/>
        <v>0</v>
      </c>
      <c r="AW43" s="20">
        <f t="shared" si="17"/>
        <v>32</v>
      </c>
    </row>
    <row r="44" spans="1:49" s="7" customFormat="1" ht="35.25">
      <c r="A44" s="1" t="s">
        <v>10</v>
      </c>
      <c r="B44" s="8" t="s">
        <v>111</v>
      </c>
      <c r="C44" s="2" t="s">
        <v>71</v>
      </c>
      <c r="D44" s="3">
        <f aca="true" t="shared" si="18" ref="D44:D54">SUM(E44,M44)</f>
        <v>100</v>
      </c>
      <c r="E44" s="3">
        <f aca="true" t="shared" si="19" ref="E44:E54">SUM(F44:G44,L44)</f>
        <v>24</v>
      </c>
      <c r="F44" s="4">
        <f aca="true" t="shared" si="20" ref="F44:F54">SUM(N44,R44,V44,Z44,AD44,AH44)</f>
        <v>0</v>
      </c>
      <c r="G44" s="4">
        <f aca="true" t="shared" si="21" ref="G44:G54">SUM(O44,S44,W44,AA44,AE44,AI44)</f>
        <v>24</v>
      </c>
      <c r="H44" s="5"/>
      <c r="I44" s="5">
        <v>16</v>
      </c>
      <c r="J44" s="5">
        <v>8</v>
      </c>
      <c r="K44" s="5"/>
      <c r="L44" s="4">
        <f aca="true" t="shared" si="22" ref="L44:L54">SUM(P44,T44,X44,AB44,AF44,AJ44)</f>
        <v>0</v>
      </c>
      <c r="M44" s="3">
        <f aca="true" t="shared" si="23" ref="M44:M54">SUM(Q44,U44,Y44,AC44,AG44,AK44)</f>
        <v>76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>
        <v>24</v>
      </c>
      <c r="AF44" s="6"/>
      <c r="AG44" s="6">
        <v>76</v>
      </c>
      <c r="AH44" s="6"/>
      <c r="AI44" s="6"/>
      <c r="AJ44" s="6"/>
      <c r="AK44" s="6"/>
      <c r="AL44" s="6"/>
      <c r="AM44" s="6"/>
      <c r="AN44" s="6"/>
      <c r="AO44" s="6"/>
      <c r="AP44" s="6">
        <v>4</v>
      </c>
      <c r="AQ44" s="6"/>
      <c r="AR44" s="6">
        <v>1</v>
      </c>
      <c r="AS44" s="6"/>
      <c r="AT44" s="6">
        <v>4</v>
      </c>
      <c r="AU44" s="6"/>
      <c r="AV44" s="6"/>
      <c r="AW44" s="6">
        <v>4</v>
      </c>
    </row>
    <row r="45" spans="1:49" s="7" customFormat="1" ht="35.25">
      <c r="A45" s="1" t="s">
        <v>9</v>
      </c>
      <c r="B45" s="8" t="s">
        <v>112</v>
      </c>
      <c r="C45" s="2" t="s">
        <v>71</v>
      </c>
      <c r="D45" s="3">
        <f t="shared" si="18"/>
        <v>75</v>
      </c>
      <c r="E45" s="3">
        <f t="shared" si="19"/>
        <v>16</v>
      </c>
      <c r="F45" s="4">
        <f t="shared" si="20"/>
        <v>0</v>
      </c>
      <c r="G45" s="4">
        <f t="shared" si="21"/>
        <v>16</v>
      </c>
      <c r="H45" s="5"/>
      <c r="I45" s="5">
        <v>16</v>
      </c>
      <c r="J45" s="5"/>
      <c r="K45" s="5"/>
      <c r="L45" s="4">
        <f t="shared" si="22"/>
        <v>0</v>
      </c>
      <c r="M45" s="3">
        <f t="shared" si="23"/>
        <v>59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>
        <v>16</v>
      </c>
      <c r="AF45" s="6"/>
      <c r="AG45" s="6">
        <v>59</v>
      </c>
      <c r="AH45" s="6"/>
      <c r="AI45" s="6"/>
      <c r="AJ45" s="6"/>
      <c r="AK45" s="6"/>
      <c r="AL45" s="6"/>
      <c r="AM45" s="6"/>
      <c r="AN45" s="6"/>
      <c r="AO45" s="6"/>
      <c r="AP45" s="6">
        <v>3</v>
      </c>
      <c r="AQ45" s="6"/>
      <c r="AR45" s="6">
        <v>1</v>
      </c>
      <c r="AS45" s="6"/>
      <c r="AT45" s="6">
        <v>3</v>
      </c>
      <c r="AU45" s="6"/>
      <c r="AV45" s="6"/>
      <c r="AW45" s="6">
        <v>3</v>
      </c>
    </row>
    <row r="46" spans="1:49" s="7" customFormat="1" ht="35.25">
      <c r="A46" s="1" t="s">
        <v>8</v>
      </c>
      <c r="B46" s="8" t="s">
        <v>132</v>
      </c>
      <c r="C46" s="2" t="s">
        <v>71</v>
      </c>
      <c r="D46" s="3">
        <f t="shared" si="18"/>
        <v>100</v>
      </c>
      <c r="E46" s="3">
        <f t="shared" si="19"/>
        <v>24</v>
      </c>
      <c r="F46" s="4">
        <f t="shared" si="20"/>
        <v>0</v>
      </c>
      <c r="G46" s="4">
        <f t="shared" si="21"/>
        <v>24</v>
      </c>
      <c r="H46" s="5"/>
      <c r="I46" s="5">
        <v>16</v>
      </c>
      <c r="J46" s="5">
        <v>8</v>
      </c>
      <c r="K46" s="5"/>
      <c r="L46" s="4">
        <f t="shared" si="22"/>
        <v>0</v>
      </c>
      <c r="M46" s="3">
        <f t="shared" si="23"/>
        <v>76</v>
      </c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>
        <v>24</v>
      </c>
      <c r="AF46" s="6"/>
      <c r="AG46" s="6">
        <v>76</v>
      </c>
      <c r="AH46" s="6"/>
      <c r="AI46" s="6"/>
      <c r="AJ46" s="6"/>
      <c r="AK46" s="6"/>
      <c r="AL46" s="6"/>
      <c r="AM46" s="6"/>
      <c r="AN46" s="6"/>
      <c r="AO46" s="6"/>
      <c r="AP46" s="6">
        <v>4</v>
      </c>
      <c r="AQ46" s="6"/>
      <c r="AR46" s="6">
        <v>1</v>
      </c>
      <c r="AS46" s="6"/>
      <c r="AT46" s="6">
        <v>4</v>
      </c>
      <c r="AU46" s="6"/>
      <c r="AV46" s="6"/>
      <c r="AW46" s="6">
        <v>4</v>
      </c>
    </row>
    <row r="47" spans="1:49" s="7" customFormat="1" ht="35.25">
      <c r="A47" s="1" t="s">
        <v>7</v>
      </c>
      <c r="B47" s="8" t="s">
        <v>120</v>
      </c>
      <c r="C47" s="2" t="s">
        <v>71</v>
      </c>
      <c r="D47" s="3">
        <f t="shared" si="18"/>
        <v>75</v>
      </c>
      <c r="E47" s="3">
        <f t="shared" si="19"/>
        <v>16</v>
      </c>
      <c r="F47" s="4">
        <f t="shared" si="20"/>
        <v>0</v>
      </c>
      <c r="G47" s="4">
        <f t="shared" si="21"/>
        <v>16</v>
      </c>
      <c r="H47" s="5"/>
      <c r="I47" s="5">
        <v>8</v>
      </c>
      <c r="J47" s="5">
        <v>8</v>
      </c>
      <c r="K47" s="5"/>
      <c r="L47" s="4">
        <f t="shared" si="22"/>
        <v>0</v>
      </c>
      <c r="M47" s="3">
        <f t="shared" si="23"/>
        <v>59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>
        <v>16</v>
      </c>
      <c r="AF47" s="6"/>
      <c r="AG47" s="6">
        <v>59</v>
      </c>
      <c r="AH47" s="6"/>
      <c r="AI47" s="6"/>
      <c r="AJ47" s="6"/>
      <c r="AK47" s="6"/>
      <c r="AL47" s="6"/>
      <c r="AM47" s="6"/>
      <c r="AN47" s="6"/>
      <c r="AO47" s="6"/>
      <c r="AP47" s="6">
        <v>3</v>
      </c>
      <c r="AQ47" s="6"/>
      <c r="AR47" s="6">
        <v>1</v>
      </c>
      <c r="AS47" s="6"/>
      <c r="AT47" s="6">
        <v>3</v>
      </c>
      <c r="AU47" s="6"/>
      <c r="AV47" s="6"/>
      <c r="AW47" s="6">
        <v>3</v>
      </c>
    </row>
    <row r="48" spans="1:49" s="7" customFormat="1" ht="35.25">
      <c r="A48" s="1" t="s">
        <v>6</v>
      </c>
      <c r="B48" s="8" t="s">
        <v>106</v>
      </c>
      <c r="C48" s="2" t="s">
        <v>81</v>
      </c>
      <c r="D48" s="3">
        <f t="shared" si="18"/>
        <v>75</v>
      </c>
      <c r="E48" s="3">
        <f t="shared" si="19"/>
        <v>24</v>
      </c>
      <c r="F48" s="4">
        <f t="shared" si="20"/>
        <v>0</v>
      </c>
      <c r="G48" s="4">
        <f t="shared" si="21"/>
        <v>24</v>
      </c>
      <c r="H48" s="5"/>
      <c r="I48" s="5">
        <v>16</v>
      </c>
      <c r="J48" s="5">
        <v>8</v>
      </c>
      <c r="K48" s="5"/>
      <c r="L48" s="4">
        <f t="shared" si="22"/>
        <v>0</v>
      </c>
      <c r="M48" s="3">
        <f t="shared" si="23"/>
        <v>51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>
        <v>24</v>
      </c>
      <c r="AJ48" s="6"/>
      <c r="AK48" s="6">
        <v>51</v>
      </c>
      <c r="AL48" s="6"/>
      <c r="AM48" s="6"/>
      <c r="AN48" s="6"/>
      <c r="AO48" s="6"/>
      <c r="AP48" s="6"/>
      <c r="AQ48" s="6">
        <v>3</v>
      </c>
      <c r="AR48" s="6">
        <v>1</v>
      </c>
      <c r="AS48" s="6"/>
      <c r="AT48" s="6">
        <v>3</v>
      </c>
      <c r="AU48" s="6"/>
      <c r="AV48" s="6"/>
      <c r="AW48" s="6">
        <v>3</v>
      </c>
    </row>
    <row r="49" spans="1:49" s="7" customFormat="1" ht="35.25">
      <c r="A49" s="1" t="s">
        <v>5</v>
      </c>
      <c r="B49" s="8" t="s">
        <v>110</v>
      </c>
      <c r="C49" s="2" t="s">
        <v>81</v>
      </c>
      <c r="D49" s="3">
        <f t="shared" si="18"/>
        <v>75</v>
      </c>
      <c r="E49" s="3">
        <f t="shared" si="19"/>
        <v>24</v>
      </c>
      <c r="F49" s="4">
        <f t="shared" si="20"/>
        <v>0</v>
      </c>
      <c r="G49" s="4">
        <f t="shared" si="21"/>
        <v>24</v>
      </c>
      <c r="H49" s="5"/>
      <c r="I49" s="5">
        <v>16</v>
      </c>
      <c r="J49" s="5">
        <v>8</v>
      </c>
      <c r="K49" s="5"/>
      <c r="L49" s="4">
        <f t="shared" si="22"/>
        <v>0</v>
      </c>
      <c r="M49" s="3">
        <f t="shared" si="23"/>
        <v>51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>
        <v>24</v>
      </c>
      <c r="AJ49" s="6"/>
      <c r="AK49" s="6">
        <v>51</v>
      </c>
      <c r="AL49" s="6"/>
      <c r="AM49" s="6"/>
      <c r="AN49" s="6"/>
      <c r="AO49" s="6"/>
      <c r="AP49" s="6"/>
      <c r="AQ49" s="6">
        <v>3</v>
      </c>
      <c r="AR49" s="6">
        <v>1</v>
      </c>
      <c r="AS49" s="6"/>
      <c r="AT49" s="6">
        <v>3</v>
      </c>
      <c r="AU49" s="6"/>
      <c r="AV49" s="6"/>
      <c r="AW49" s="6">
        <v>3</v>
      </c>
    </row>
    <row r="50" spans="1:49" s="7" customFormat="1" ht="35.25">
      <c r="A50" s="1" t="s">
        <v>20</v>
      </c>
      <c r="B50" s="8" t="s">
        <v>109</v>
      </c>
      <c r="C50" s="2" t="s">
        <v>81</v>
      </c>
      <c r="D50" s="3">
        <f t="shared" si="18"/>
        <v>75</v>
      </c>
      <c r="E50" s="3">
        <f t="shared" si="19"/>
        <v>24</v>
      </c>
      <c r="F50" s="4">
        <f t="shared" si="20"/>
        <v>0</v>
      </c>
      <c r="G50" s="4">
        <f t="shared" si="21"/>
        <v>24</v>
      </c>
      <c r="H50" s="5"/>
      <c r="I50" s="5">
        <v>16</v>
      </c>
      <c r="J50" s="5">
        <v>8</v>
      </c>
      <c r="K50" s="5"/>
      <c r="L50" s="4">
        <f t="shared" si="22"/>
        <v>0</v>
      </c>
      <c r="M50" s="3">
        <f t="shared" si="23"/>
        <v>51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>
        <v>24</v>
      </c>
      <c r="AJ50" s="6"/>
      <c r="AK50" s="6">
        <v>51</v>
      </c>
      <c r="AL50" s="6"/>
      <c r="AM50" s="6"/>
      <c r="AN50" s="6"/>
      <c r="AO50" s="6"/>
      <c r="AP50" s="6"/>
      <c r="AQ50" s="6">
        <v>3</v>
      </c>
      <c r="AR50" s="6">
        <v>1</v>
      </c>
      <c r="AS50" s="6"/>
      <c r="AT50" s="6">
        <v>3</v>
      </c>
      <c r="AU50" s="6"/>
      <c r="AV50" s="6"/>
      <c r="AW50" s="6">
        <v>3</v>
      </c>
    </row>
    <row r="51" spans="1:49" s="7" customFormat="1" ht="35.25">
      <c r="A51" s="1" t="s">
        <v>21</v>
      </c>
      <c r="B51" s="8" t="s">
        <v>113</v>
      </c>
      <c r="C51" s="2" t="s">
        <v>81</v>
      </c>
      <c r="D51" s="3">
        <f t="shared" si="18"/>
        <v>50</v>
      </c>
      <c r="E51" s="3">
        <f t="shared" si="19"/>
        <v>16</v>
      </c>
      <c r="F51" s="4">
        <f t="shared" si="20"/>
        <v>0</v>
      </c>
      <c r="G51" s="4">
        <f t="shared" si="21"/>
        <v>16</v>
      </c>
      <c r="H51" s="5"/>
      <c r="I51" s="5">
        <v>16</v>
      </c>
      <c r="J51" s="5"/>
      <c r="K51" s="5"/>
      <c r="L51" s="4">
        <f t="shared" si="22"/>
        <v>0</v>
      </c>
      <c r="M51" s="3">
        <f t="shared" si="23"/>
        <v>34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>
        <v>16</v>
      </c>
      <c r="AJ51" s="6"/>
      <c r="AK51" s="6">
        <v>34</v>
      </c>
      <c r="AL51" s="6"/>
      <c r="AM51" s="6"/>
      <c r="AN51" s="6"/>
      <c r="AO51" s="6"/>
      <c r="AP51" s="6"/>
      <c r="AQ51" s="6">
        <v>2</v>
      </c>
      <c r="AR51" s="6">
        <v>1</v>
      </c>
      <c r="AS51" s="6"/>
      <c r="AT51" s="6">
        <v>2</v>
      </c>
      <c r="AU51" s="6"/>
      <c r="AV51" s="6"/>
      <c r="AW51" s="6">
        <v>2</v>
      </c>
    </row>
    <row r="52" spans="1:49" s="7" customFormat="1" ht="49.5">
      <c r="A52" s="1" t="s">
        <v>22</v>
      </c>
      <c r="B52" s="8" t="s">
        <v>135</v>
      </c>
      <c r="C52" s="2" t="s">
        <v>81</v>
      </c>
      <c r="D52" s="3">
        <f t="shared" si="18"/>
        <v>25</v>
      </c>
      <c r="E52" s="3">
        <f t="shared" si="19"/>
        <v>8</v>
      </c>
      <c r="F52" s="4">
        <f t="shared" si="20"/>
        <v>0</v>
      </c>
      <c r="G52" s="4">
        <f t="shared" si="21"/>
        <v>8</v>
      </c>
      <c r="H52" s="5"/>
      <c r="I52" s="5">
        <v>8</v>
      </c>
      <c r="J52" s="5"/>
      <c r="K52" s="5"/>
      <c r="L52" s="4">
        <f t="shared" si="22"/>
        <v>0</v>
      </c>
      <c r="M52" s="3">
        <f t="shared" si="23"/>
        <v>17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>
        <v>8</v>
      </c>
      <c r="AJ52" s="6"/>
      <c r="AK52" s="6">
        <v>17</v>
      </c>
      <c r="AL52" s="6"/>
      <c r="AM52" s="6"/>
      <c r="AN52" s="6"/>
      <c r="AO52" s="6"/>
      <c r="AP52" s="6"/>
      <c r="AQ52" s="6">
        <v>1</v>
      </c>
      <c r="AR52" s="6">
        <v>1</v>
      </c>
      <c r="AS52" s="6"/>
      <c r="AT52" s="6">
        <v>1</v>
      </c>
      <c r="AU52" s="6"/>
      <c r="AV52" s="6"/>
      <c r="AW52" s="6">
        <v>1</v>
      </c>
    </row>
    <row r="53" spans="1:49" s="7" customFormat="1" ht="35.25">
      <c r="A53" s="1" t="s">
        <v>23</v>
      </c>
      <c r="B53" s="8" t="s">
        <v>107</v>
      </c>
      <c r="C53" s="2" t="s">
        <v>81</v>
      </c>
      <c r="D53" s="3">
        <f t="shared" si="18"/>
        <v>75</v>
      </c>
      <c r="E53" s="3">
        <f t="shared" si="19"/>
        <v>24</v>
      </c>
      <c r="F53" s="4">
        <f t="shared" si="20"/>
        <v>0</v>
      </c>
      <c r="G53" s="4">
        <f t="shared" si="21"/>
        <v>24</v>
      </c>
      <c r="H53" s="5"/>
      <c r="I53" s="5">
        <v>16</v>
      </c>
      <c r="J53" s="5">
        <v>8</v>
      </c>
      <c r="K53" s="5"/>
      <c r="L53" s="4">
        <f t="shared" si="22"/>
        <v>0</v>
      </c>
      <c r="M53" s="3">
        <f t="shared" si="23"/>
        <v>51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>
        <v>24</v>
      </c>
      <c r="AJ53" s="6"/>
      <c r="AK53" s="6">
        <v>51</v>
      </c>
      <c r="AL53" s="6"/>
      <c r="AM53" s="6"/>
      <c r="AN53" s="6"/>
      <c r="AO53" s="6"/>
      <c r="AP53" s="6"/>
      <c r="AQ53" s="6">
        <v>3</v>
      </c>
      <c r="AR53" s="6">
        <v>1</v>
      </c>
      <c r="AS53" s="6"/>
      <c r="AT53" s="6">
        <v>3</v>
      </c>
      <c r="AU53" s="6"/>
      <c r="AV53" s="6"/>
      <c r="AW53" s="6">
        <v>3</v>
      </c>
    </row>
    <row r="54" spans="1:49" s="7" customFormat="1" ht="51.75" customHeight="1">
      <c r="A54" s="1" t="s">
        <v>24</v>
      </c>
      <c r="B54" s="8" t="s">
        <v>105</v>
      </c>
      <c r="C54" s="2" t="s">
        <v>81</v>
      </c>
      <c r="D54" s="3">
        <f t="shared" si="18"/>
        <v>75</v>
      </c>
      <c r="E54" s="3">
        <f t="shared" si="19"/>
        <v>16</v>
      </c>
      <c r="F54" s="4">
        <f t="shared" si="20"/>
        <v>0</v>
      </c>
      <c r="G54" s="4">
        <f t="shared" si="21"/>
        <v>16</v>
      </c>
      <c r="H54" s="5"/>
      <c r="I54" s="5">
        <v>16</v>
      </c>
      <c r="J54" s="5"/>
      <c r="K54" s="5"/>
      <c r="L54" s="4">
        <f t="shared" si="22"/>
        <v>0</v>
      </c>
      <c r="M54" s="3">
        <f t="shared" si="23"/>
        <v>59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>
        <v>16</v>
      </c>
      <c r="AJ54" s="6"/>
      <c r="AK54" s="6">
        <v>59</v>
      </c>
      <c r="AL54" s="6"/>
      <c r="AM54" s="6"/>
      <c r="AN54" s="6"/>
      <c r="AO54" s="6"/>
      <c r="AP54" s="6"/>
      <c r="AQ54" s="6">
        <v>3</v>
      </c>
      <c r="AR54" s="6">
        <v>1</v>
      </c>
      <c r="AS54" s="6"/>
      <c r="AT54" s="6">
        <v>3</v>
      </c>
      <c r="AU54" s="6"/>
      <c r="AV54" s="6"/>
      <c r="AW54" s="6">
        <v>3</v>
      </c>
    </row>
    <row r="55" spans="1:49" s="21" customFormat="1" ht="45.75">
      <c r="A55" s="16" t="s">
        <v>63</v>
      </c>
      <c r="B55" s="18" t="s">
        <v>88</v>
      </c>
      <c r="C55" s="16"/>
      <c r="D55" s="19">
        <f aca="true" t="shared" si="24" ref="D55:AW55">SUM(D56:D66)</f>
        <v>800</v>
      </c>
      <c r="E55" s="19">
        <f t="shared" si="24"/>
        <v>216</v>
      </c>
      <c r="F55" s="20">
        <f t="shared" si="24"/>
        <v>0</v>
      </c>
      <c r="G55" s="20">
        <f t="shared" si="24"/>
        <v>216</v>
      </c>
      <c r="H55" s="20">
        <f t="shared" si="24"/>
        <v>0</v>
      </c>
      <c r="I55" s="20">
        <f t="shared" si="24"/>
        <v>160</v>
      </c>
      <c r="J55" s="20">
        <f t="shared" si="24"/>
        <v>56</v>
      </c>
      <c r="K55" s="20">
        <f t="shared" si="24"/>
        <v>0</v>
      </c>
      <c r="L55" s="20">
        <f t="shared" si="24"/>
        <v>0</v>
      </c>
      <c r="M55" s="19">
        <f t="shared" si="24"/>
        <v>584</v>
      </c>
      <c r="N55" s="20">
        <f t="shared" si="24"/>
        <v>0</v>
      </c>
      <c r="O55" s="20">
        <f t="shared" si="24"/>
        <v>0</v>
      </c>
      <c r="P55" s="20">
        <f t="shared" si="24"/>
        <v>0</v>
      </c>
      <c r="Q55" s="20">
        <f t="shared" si="24"/>
        <v>0</v>
      </c>
      <c r="R55" s="20">
        <f t="shared" si="24"/>
        <v>0</v>
      </c>
      <c r="S55" s="20">
        <f t="shared" si="24"/>
        <v>0</v>
      </c>
      <c r="T55" s="20">
        <f t="shared" si="24"/>
        <v>0</v>
      </c>
      <c r="U55" s="20">
        <f t="shared" si="24"/>
        <v>0</v>
      </c>
      <c r="V55" s="20">
        <f t="shared" si="24"/>
        <v>0</v>
      </c>
      <c r="W55" s="20">
        <f t="shared" si="24"/>
        <v>0</v>
      </c>
      <c r="X55" s="20">
        <f t="shared" si="24"/>
        <v>0</v>
      </c>
      <c r="Y55" s="20">
        <f t="shared" si="24"/>
        <v>0</v>
      </c>
      <c r="Z55" s="20">
        <f t="shared" si="24"/>
        <v>0</v>
      </c>
      <c r="AA55" s="20">
        <f t="shared" si="24"/>
        <v>0</v>
      </c>
      <c r="AB55" s="20">
        <f t="shared" si="24"/>
        <v>0</v>
      </c>
      <c r="AC55" s="20">
        <f t="shared" si="24"/>
        <v>0</v>
      </c>
      <c r="AD55" s="20">
        <f t="shared" si="24"/>
        <v>0</v>
      </c>
      <c r="AE55" s="20">
        <f t="shared" si="24"/>
        <v>80</v>
      </c>
      <c r="AF55" s="20">
        <f t="shared" si="24"/>
        <v>0</v>
      </c>
      <c r="AG55" s="20">
        <f t="shared" si="24"/>
        <v>270</v>
      </c>
      <c r="AH55" s="20">
        <f t="shared" si="24"/>
        <v>0</v>
      </c>
      <c r="AI55" s="20">
        <f t="shared" si="24"/>
        <v>136</v>
      </c>
      <c r="AJ55" s="20">
        <f t="shared" si="24"/>
        <v>0</v>
      </c>
      <c r="AK55" s="20">
        <f t="shared" si="24"/>
        <v>314</v>
      </c>
      <c r="AL55" s="20">
        <f t="shared" si="24"/>
        <v>0</v>
      </c>
      <c r="AM55" s="20">
        <f t="shared" si="24"/>
        <v>0</v>
      </c>
      <c r="AN55" s="20">
        <f t="shared" si="24"/>
        <v>0</v>
      </c>
      <c r="AO55" s="20">
        <f t="shared" si="24"/>
        <v>0</v>
      </c>
      <c r="AP55" s="20">
        <f t="shared" si="24"/>
        <v>14</v>
      </c>
      <c r="AQ55" s="20">
        <f t="shared" si="24"/>
        <v>18</v>
      </c>
      <c r="AR55" s="20">
        <f t="shared" si="24"/>
        <v>11</v>
      </c>
      <c r="AS55" s="20">
        <f t="shared" si="24"/>
        <v>0</v>
      </c>
      <c r="AT55" s="20">
        <f t="shared" si="24"/>
        <v>32</v>
      </c>
      <c r="AU55" s="20">
        <f t="shared" si="24"/>
        <v>0</v>
      </c>
      <c r="AV55" s="20">
        <f t="shared" si="24"/>
        <v>0</v>
      </c>
      <c r="AW55" s="20">
        <f t="shared" si="24"/>
        <v>32</v>
      </c>
    </row>
    <row r="56" spans="1:49" s="7" customFormat="1" ht="35.25">
      <c r="A56" s="1" t="s">
        <v>10</v>
      </c>
      <c r="B56" s="8" t="s">
        <v>128</v>
      </c>
      <c r="C56" s="2" t="s">
        <v>71</v>
      </c>
      <c r="D56" s="3">
        <f aca="true" t="shared" si="25" ref="D56:D66">SUM(E56,M56)</f>
        <v>75</v>
      </c>
      <c r="E56" s="3">
        <f aca="true" t="shared" si="26" ref="E56:E66">SUM(F56:G56,L56)</f>
        <v>16</v>
      </c>
      <c r="F56" s="4">
        <f aca="true" t="shared" si="27" ref="F56:F66">SUM(N56,R56,V56,Z56,AD56,AH56)</f>
        <v>0</v>
      </c>
      <c r="G56" s="4">
        <f aca="true" t="shared" si="28" ref="G56:G66">SUM(O56,S56,W56,AA56,AE56,AI56)</f>
        <v>16</v>
      </c>
      <c r="H56" s="5"/>
      <c r="I56" s="5">
        <v>16</v>
      </c>
      <c r="J56" s="5"/>
      <c r="K56" s="5"/>
      <c r="L56" s="4">
        <f aca="true" t="shared" si="29" ref="L56:L66">SUM(P56,T56,X56,AB56,AF56,AJ56)</f>
        <v>0</v>
      </c>
      <c r="M56" s="3">
        <f aca="true" t="shared" si="30" ref="M56:M66">SUM(Q56,U56,Y56,AC56,AG56,AK56)</f>
        <v>59</v>
      </c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>
        <v>16</v>
      </c>
      <c r="AF56" s="6"/>
      <c r="AG56" s="6">
        <v>59</v>
      </c>
      <c r="AH56" s="6"/>
      <c r="AI56" s="6"/>
      <c r="AJ56" s="6"/>
      <c r="AK56" s="6"/>
      <c r="AL56" s="6"/>
      <c r="AM56" s="6"/>
      <c r="AN56" s="6"/>
      <c r="AO56" s="6"/>
      <c r="AP56" s="6">
        <v>3</v>
      </c>
      <c r="AQ56" s="6"/>
      <c r="AR56" s="6">
        <v>1</v>
      </c>
      <c r="AS56" s="6"/>
      <c r="AT56" s="6">
        <v>3</v>
      </c>
      <c r="AU56" s="6"/>
      <c r="AV56" s="6"/>
      <c r="AW56" s="6">
        <v>3</v>
      </c>
    </row>
    <row r="57" spans="1:49" s="7" customFormat="1" ht="35.25">
      <c r="A57" s="1" t="s">
        <v>9</v>
      </c>
      <c r="B57" s="8" t="s">
        <v>118</v>
      </c>
      <c r="C57" s="2" t="s">
        <v>71</v>
      </c>
      <c r="D57" s="3">
        <f t="shared" si="25"/>
        <v>100</v>
      </c>
      <c r="E57" s="3">
        <f t="shared" si="26"/>
        <v>24</v>
      </c>
      <c r="F57" s="4">
        <f t="shared" si="27"/>
        <v>0</v>
      </c>
      <c r="G57" s="4">
        <f t="shared" si="28"/>
        <v>24</v>
      </c>
      <c r="H57" s="5"/>
      <c r="I57" s="5">
        <v>16</v>
      </c>
      <c r="J57" s="5">
        <v>8</v>
      </c>
      <c r="K57" s="5"/>
      <c r="L57" s="4">
        <f t="shared" si="29"/>
        <v>0</v>
      </c>
      <c r="M57" s="3">
        <f t="shared" si="30"/>
        <v>76</v>
      </c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>
        <v>24</v>
      </c>
      <c r="AF57" s="6"/>
      <c r="AG57" s="6">
        <v>76</v>
      </c>
      <c r="AH57" s="6"/>
      <c r="AI57" s="6"/>
      <c r="AJ57" s="6"/>
      <c r="AK57" s="6"/>
      <c r="AL57" s="6"/>
      <c r="AM57" s="6"/>
      <c r="AN57" s="6"/>
      <c r="AO57" s="6"/>
      <c r="AP57" s="6">
        <v>4</v>
      </c>
      <c r="AQ57" s="6"/>
      <c r="AR57" s="6">
        <v>1</v>
      </c>
      <c r="AS57" s="6"/>
      <c r="AT57" s="6">
        <v>4</v>
      </c>
      <c r="AU57" s="6"/>
      <c r="AV57" s="6"/>
      <c r="AW57" s="6">
        <v>4</v>
      </c>
    </row>
    <row r="58" spans="1:49" s="7" customFormat="1" ht="35.25">
      <c r="A58" s="1" t="s">
        <v>8</v>
      </c>
      <c r="B58" s="8" t="s">
        <v>124</v>
      </c>
      <c r="C58" s="2" t="s">
        <v>71</v>
      </c>
      <c r="D58" s="3">
        <f t="shared" si="25"/>
        <v>100</v>
      </c>
      <c r="E58" s="3">
        <f t="shared" si="26"/>
        <v>24</v>
      </c>
      <c r="F58" s="4">
        <f t="shared" si="27"/>
        <v>0</v>
      </c>
      <c r="G58" s="4">
        <f t="shared" si="28"/>
        <v>24</v>
      </c>
      <c r="H58" s="5"/>
      <c r="I58" s="5">
        <v>16</v>
      </c>
      <c r="J58" s="5">
        <v>8</v>
      </c>
      <c r="K58" s="5"/>
      <c r="L58" s="4">
        <f t="shared" si="29"/>
        <v>0</v>
      </c>
      <c r="M58" s="3">
        <f t="shared" si="30"/>
        <v>76</v>
      </c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>
        <v>24</v>
      </c>
      <c r="AF58" s="6"/>
      <c r="AG58" s="6">
        <v>76</v>
      </c>
      <c r="AH58" s="6"/>
      <c r="AI58" s="6"/>
      <c r="AJ58" s="6"/>
      <c r="AK58" s="6"/>
      <c r="AL58" s="6"/>
      <c r="AM58" s="6"/>
      <c r="AN58" s="6"/>
      <c r="AO58" s="6"/>
      <c r="AP58" s="6">
        <v>4</v>
      </c>
      <c r="AQ58" s="6"/>
      <c r="AR58" s="6">
        <v>1</v>
      </c>
      <c r="AS58" s="6"/>
      <c r="AT58" s="6">
        <v>4</v>
      </c>
      <c r="AU58" s="6"/>
      <c r="AV58" s="6"/>
      <c r="AW58" s="6">
        <v>4</v>
      </c>
    </row>
    <row r="59" spans="1:49" s="7" customFormat="1" ht="35.25">
      <c r="A59" s="1" t="s">
        <v>7</v>
      </c>
      <c r="B59" s="8" t="s">
        <v>119</v>
      </c>
      <c r="C59" s="2" t="s">
        <v>71</v>
      </c>
      <c r="D59" s="3">
        <f t="shared" si="25"/>
        <v>75</v>
      </c>
      <c r="E59" s="3">
        <f t="shared" si="26"/>
        <v>16</v>
      </c>
      <c r="F59" s="4">
        <f t="shared" si="27"/>
        <v>0</v>
      </c>
      <c r="G59" s="4">
        <f t="shared" si="28"/>
        <v>16</v>
      </c>
      <c r="H59" s="5"/>
      <c r="I59" s="5">
        <v>8</v>
      </c>
      <c r="J59" s="5">
        <v>8</v>
      </c>
      <c r="K59" s="5"/>
      <c r="L59" s="4">
        <f t="shared" si="29"/>
        <v>0</v>
      </c>
      <c r="M59" s="3">
        <f t="shared" si="30"/>
        <v>59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>
        <v>16</v>
      </c>
      <c r="AF59" s="6"/>
      <c r="AG59" s="6">
        <v>59</v>
      </c>
      <c r="AH59" s="6"/>
      <c r="AI59" s="6"/>
      <c r="AJ59" s="6"/>
      <c r="AK59" s="6"/>
      <c r="AL59" s="6"/>
      <c r="AM59" s="6"/>
      <c r="AN59" s="6"/>
      <c r="AO59" s="6"/>
      <c r="AP59" s="6">
        <v>3</v>
      </c>
      <c r="AQ59" s="6"/>
      <c r="AR59" s="6">
        <v>1</v>
      </c>
      <c r="AS59" s="6"/>
      <c r="AT59" s="6">
        <v>3</v>
      </c>
      <c r="AU59" s="6"/>
      <c r="AV59" s="6"/>
      <c r="AW59" s="6">
        <v>3</v>
      </c>
    </row>
    <row r="60" spans="1:49" s="7" customFormat="1" ht="35.25">
      <c r="A60" s="1" t="s">
        <v>6</v>
      </c>
      <c r="B60" s="8" t="s">
        <v>127</v>
      </c>
      <c r="C60" s="2" t="s">
        <v>81</v>
      </c>
      <c r="D60" s="3">
        <f t="shared" si="25"/>
        <v>50</v>
      </c>
      <c r="E60" s="3">
        <f t="shared" si="26"/>
        <v>16</v>
      </c>
      <c r="F60" s="4">
        <f t="shared" si="27"/>
        <v>0</v>
      </c>
      <c r="G60" s="4">
        <f t="shared" si="28"/>
        <v>16</v>
      </c>
      <c r="H60" s="5"/>
      <c r="I60" s="5">
        <v>8</v>
      </c>
      <c r="J60" s="5">
        <v>8</v>
      </c>
      <c r="K60" s="5"/>
      <c r="L60" s="4">
        <f t="shared" si="29"/>
        <v>0</v>
      </c>
      <c r="M60" s="3">
        <f t="shared" si="30"/>
        <v>34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>
        <v>16</v>
      </c>
      <c r="AJ60" s="6"/>
      <c r="AK60" s="6">
        <v>34</v>
      </c>
      <c r="AL60" s="6"/>
      <c r="AM60" s="6"/>
      <c r="AN60" s="6"/>
      <c r="AO60" s="6"/>
      <c r="AP60" s="6"/>
      <c r="AQ60" s="6">
        <v>2</v>
      </c>
      <c r="AR60" s="6">
        <v>1</v>
      </c>
      <c r="AS60" s="6"/>
      <c r="AT60" s="6">
        <v>2</v>
      </c>
      <c r="AU60" s="6"/>
      <c r="AV60" s="6"/>
      <c r="AW60" s="6">
        <v>2</v>
      </c>
    </row>
    <row r="61" spans="1:49" s="7" customFormat="1" ht="35.25">
      <c r="A61" s="1" t="s">
        <v>5</v>
      </c>
      <c r="B61" s="8" t="s">
        <v>133</v>
      </c>
      <c r="C61" s="2" t="s">
        <v>81</v>
      </c>
      <c r="D61" s="3">
        <f t="shared" si="25"/>
        <v>50</v>
      </c>
      <c r="E61" s="3">
        <f t="shared" si="26"/>
        <v>16</v>
      </c>
      <c r="F61" s="4">
        <f t="shared" si="27"/>
        <v>0</v>
      </c>
      <c r="G61" s="4">
        <f t="shared" si="28"/>
        <v>16</v>
      </c>
      <c r="H61" s="5"/>
      <c r="I61" s="5">
        <v>16</v>
      </c>
      <c r="J61" s="5"/>
      <c r="K61" s="5"/>
      <c r="L61" s="4">
        <f t="shared" si="29"/>
        <v>0</v>
      </c>
      <c r="M61" s="3">
        <f t="shared" si="30"/>
        <v>34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>
        <v>16</v>
      </c>
      <c r="AJ61" s="6"/>
      <c r="AK61" s="6">
        <v>34</v>
      </c>
      <c r="AL61" s="6"/>
      <c r="AM61" s="6"/>
      <c r="AN61" s="6"/>
      <c r="AO61" s="6"/>
      <c r="AP61" s="6"/>
      <c r="AQ61" s="6">
        <v>2</v>
      </c>
      <c r="AR61" s="6">
        <v>1</v>
      </c>
      <c r="AS61" s="6"/>
      <c r="AT61" s="6">
        <v>2</v>
      </c>
      <c r="AU61" s="6"/>
      <c r="AV61" s="6"/>
      <c r="AW61" s="6">
        <v>2</v>
      </c>
    </row>
    <row r="62" spans="1:49" s="7" customFormat="1" ht="35.25">
      <c r="A62" s="1" t="s">
        <v>20</v>
      </c>
      <c r="B62" s="8" t="s">
        <v>126</v>
      </c>
      <c r="C62" s="2" t="s">
        <v>81</v>
      </c>
      <c r="D62" s="3">
        <f t="shared" si="25"/>
        <v>75</v>
      </c>
      <c r="E62" s="3">
        <f t="shared" si="26"/>
        <v>24</v>
      </c>
      <c r="F62" s="4">
        <f t="shared" si="27"/>
        <v>0</v>
      </c>
      <c r="G62" s="4">
        <f t="shared" si="28"/>
        <v>24</v>
      </c>
      <c r="H62" s="5"/>
      <c r="I62" s="5">
        <v>16</v>
      </c>
      <c r="J62" s="5">
        <v>8</v>
      </c>
      <c r="K62" s="5"/>
      <c r="L62" s="4">
        <f t="shared" si="29"/>
        <v>0</v>
      </c>
      <c r="M62" s="3">
        <f t="shared" si="30"/>
        <v>51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>
        <v>24</v>
      </c>
      <c r="AJ62" s="6"/>
      <c r="AK62" s="6">
        <v>51</v>
      </c>
      <c r="AL62" s="6"/>
      <c r="AM62" s="6"/>
      <c r="AN62" s="6"/>
      <c r="AO62" s="6"/>
      <c r="AP62" s="6"/>
      <c r="AQ62" s="6">
        <v>3</v>
      </c>
      <c r="AR62" s="6">
        <v>1</v>
      </c>
      <c r="AS62" s="6"/>
      <c r="AT62" s="6">
        <v>3</v>
      </c>
      <c r="AU62" s="6"/>
      <c r="AV62" s="6"/>
      <c r="AW62" s="6">
        <v>3</v>
      </c>
    </row>
    <row r="63" spans="1:49" s="7" customFormat="1" ht="35.25">
      <c r="A63" s="1" t="s">
        <v>21</v>
      </c>
      <c r="B63" s="8" t="s">
        <v>123</v>
      </c>
      <c r="C63" s="2" t="s">
        <v>81</v>
      </c>
      <c r="D63" s="3">
        <f t="shared" si="25"/>
        <v>75</v>
      </c>
      <c r="E63" s="3">
        <f t="shared" si="26"/>
        <v>24</v>
      </c>
      <c r="F63" s="4">
        <f t="shared" si="27"/>
        <v>0</v>
      </c>
      <c r="G63" s="4">
        <f t="shared" si="28"/>
        <v>24</v>
      </c>
      <c r="H63" s="5"/>
      <c r="I63" s="5">
        <v>16</v>
      </c>
      <c r="J63" s="5">
        <v>8</v>
      </c>
      <c r="K63" s="5"/>
      <c r="L63" s="4">
        <f t="shared" si="29"/>
        <v>0</v>
      </c>
      <c r="M63" s="3">
        <f t="shared" si="30"/>
        <v>51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>
        <v>24</v>
      </c>
      <c r="AJ63" s="6"/>
      <c r="AK63" s="6">
        <v>51</v>
      </c>
      <c r="AL63" s="6"/>
      <c r="AM63" s="6"/>
      <c r="AN63" s="6"/>
      <c r="AO63" s="6"/>
      <c r="AP63" s="6"/>
      <c r="AQ63" s="6">
        <v>3</v>
      </c>
      <c r="AR63" s="6">
        <v>1</v>
      </c>
      <c r="AS63" s="6"/>
      <c r="AT63" s="6">
        <v>3</v>
      </c>
      <c r="AU63" s="6"/>
      <c r="AV63" s="6"/>
      <c r="AW63" s="6">
        <v>3</v>
      </c>
    </row>
    <row r="64" spans="1:49" s="7" customFormat="1" ht="35.25">
      <c r="A64" s="1" t="s">
        <v>22</v>
      </c>
      <c r="B64" s="8" t="s">
        <v>121</v>
      </c>
      <c r="C64" s="2" t="s">
        <v>81</v>
      </c>
      <c r="D64" s="3">
        <f t="shared" si="25"/>
        <v>50</v>
      </c>
      <c r="E64" s="3">
        <f t="shared" si="26"/>
        <v>16</v>
      </c>
      <c r="F64" s="4">
        <f t="shared" si="27"/>
        <v>0</v>
      </c>
      <c r="G64" s="4">
        <f t="shared" si="28"/>
        <v>16</v>
      </c>
      <c r="H64" s="5"/>
      <c r="I64" s="5">
        <v>16</v>
      </c>
      <c r="J64" s="5"/>
      <c r="K64" s="5"/>
      <c r="L64" s="4">
        <f t="shared" si="29"/>
        <v>0</v>
      </c>
      <c r="M64" s="3">
        <f t="shared" si="30"/>
        <v>34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>
        <v>16</v>
      </c>
      <c r="AJ64" s="6"/>
      <c r="AK64" s="6">
        <v>34</v>
      </c>
      <c r="AL64" s="6"/>
      <c r="AM64" s="6"/>
      <c r="AN64" s="6"/>
      <c r="AO64" s="6"/>
      <c r="AP64" s="6"/>
      <c r="AQ64" s="6">
        <v>2</v>
      </c>
      <c r="AR64" s="6">
        <v>1</v>
      </c>
      <c r="AS64" s="6"/>
      <c r="AT64" s="6">
        <v>2</v>
      </c>
      <c r="AU64" s="6"/>
      <c r="AV64" s="6"/>
      <c r="AW64" s="6">
        <v>2</v>
      </c>
    </row>
    <row r="65" spans="1:49" s="7" customFormat="1" ht="35.25">
      <c r="A65" s="1" t="s">
        <v>23</v>
      </c>
      <c r="B65" s="8" t="s">
        <v>122</v>
      </c>
      <c r="C65" s="2" t="s">
        <v>81</v>
      </c>
      <c r="D65" s="3">
        <f t="shared" si="25"/>
        <v>75</v>
      </c>
      <c r="E65" s="3">
        <f t="shared" si="26"/>
        <v>24</v>
      </c>
      <c r="F65" s="4">
        <f t="shared" si="27"/>
        <v>0</v>
      </c>
      <c r="G65" s="4">
        <f t="shared" si="28"/>
        <v>24</v>
      </c>
      <c r="H65" s="5"/>
      <c r="I65" s="5">
        <v>16</v>
      </c>
      <c r="J65" s="5">
        <v>8</v>
      </c>
      <c r="K65" s="5"/>
      <c r="L65" s="4">
        <f t="shared" si="29"/>
        <v>0</v>
      </c>
      <c r="M65" s="3">
        <f t="shared" si="30"/>
        <v>51</v>
      </c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>
        <v>24</v>
      </c>
      <c r="AJ65" s="6"/>
      <c r="AK65" s="6">
        <v>51</v>
      </c>
      <c r="AL65" s="6"/>
      <c r="AM65" s="6"/>
      <c r="AN65" s="6"/>
      <c r="AO65" s="6"/>
      <c r="AP65" s="6"/>
      <c r="AQ65" s="6">
        <v>3</v>
      </c>
      <c r="AR65" s="6">
        <v>1</v>
      </c>
      <c r="AS65" s="6"/>
      <c r="AT65" s="6">
        <v>3</v>
      </c>
      <c r="AU65" s="6"/>
      <c r="AV65" s="6"/>
      <c r="AW65" s="6">
        <v>3</v>
      </c>
    </row>
    <row r="66" spans="1:49" s="7" customFormat="1" ht="35.25">
      <c r="A66" s="1" t="s">
        <v>24</v>
      </c>
      <c r="B66" s="8" t="s">
        <v>129</v>
      </c>
      <c r="C66" s="2" t="s">
        <v>81</v>
      </c>
      <c r="D66" s="3">
        <f t="shared" si="25"/>
        <v>75</v>
      </c>
      <c r="E66" s="3">
        <f t="shared" si="26"/>
        <v>16</v>
      </c>
      <c r="F66" s="4">
        <f t="shared" si="27"/>
        <v>0</v>
      </c>
      <c r="G66" s="4">
        <f t="shared" si="28"/>
        <v>16</v>
      </c>
      <c r="H66" s="5"/>
      <c r="I66" s="5">
        <v>16</v>
      </c>
      <c r="J66" s="5"/>
      <c r="K66" s="5"/>
      <c r="L66" s="4">
        <f t="shared" si="29"/>
        <v>0</v>
      </c>
      <c r="M66" s="3">
        <f t="shared" si="30"/>
        <v>59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>
        <v>16</v>
      </c>
      <c r="AJ66" s="6"/>
      <c r="AK66" s="6">
        <v>59</v>
      </c>
      <c r="AL66" s="6"/>
      <c r="AM66" s="6"/>
      <c r="AN66" s="6"/>
      <c r="AO66" s="6"/>
      <c r="AP66" s="6"/>
      <c r="AQ66" s="6">
        <v>3</v>
      </c>
      <c r="AR66" s="6">
        <v>1</v>
      </c>
      <c r="AS66" s="6"/>
      <c r="AT66" s="6">
        <v>3</v>
      </c>
      <c r="AU66" s="6"/>
      <c r="AV66" s="6"/>
      <c r="AW66" s="6">
        <v>3</v>
      </c>
    </row>
    <row r="67" spans="1:49" s="7" customFormat="1" ht="35.25">
      <c r="A67" s="34" t="s">
        <v>89</v>
      </c>
      <c r="B67" s="34"/>
      <c r="C67" s="34"/>
      <c r="D67" s="32">
        <f aca="true" t="shared" si="31" ref="D67:AW67">SUM(D8,D14,D24,D43)</f>
        <v>4510</v>
      </c>
      <c r="E67" s="35">
        <f t="shared" si="31"/>
        <v>1282</v>
      </c>
      <c r="F67" s="32">
        <f t="shared" si="31"/>
        <v>317</v>
      </c>
      <c r="G67" s="32">
        <f t="shared" si="31"/>
        <v>930</v>
      </c>
      <c r="H67" s="32">
        <f t="shared" si="31"/>
        <v>308</v>
      </c>
      <c r="I67" s="32">
        <f t="shared" si="31"/>
        <v>464</v>
      </c>
      <c r="J67" s="32">
        <f t="shared" si="31"/>
        <v>150</v>
      </c>
      <c r="K67" s="32">
        <f t="shared" si="31"/>
        <v>8</v>
      </c>
      <c r="L67" s="32">
        <f t="shared" si="31"/>
        <v>35</v>
      </c>
      <c r="M67" s="32">
        <f t="shared" si="31"/>
        <v>3228</v>
      </c>
      <c r="N67" s="3">
        <f t="shared" si="31"/>
        <v>85</v>
      </c>
      <c r="O67" s="3">
        <f t="shared" si="31"/>
        <v>155</v>
      </c>
      <c r="P67" s="3">
        <f t="shared" si="31"/>
        <v>25</v>
      </c>
      <c r="Q67" s="3">
        <f t="shared" si="31"/>
        <v>495</v>
      </c>
      <c r="R67" s="3">
        <f t="shared" si="31"/>
        <v>62</v>
      </c>
      <c r="S67" s="3">
        <f t="shared" si="31"/>
        <v>150</v>
      </c>
      <c r="T67" s="3">
        <f t="shared" si="31"/>
        <v>10</v>
      </c>
      <c r="U67" s="3">
        <f t="shared" si="31"/>
        <v>528</v>
      </c>
      <c r="V67" s="3">
        <f t="shared" si="31"/>
        <v>92</v>
      </c>
      <c r="W67" s="3">
        <f t="shared" si="31"/>
        <v>138</v>
      </c>
      <c r="X67" s="3">
        <f t="shared" si="31"/>
        <v>0</v>
      </c>
      <c r="Y67" s="3">
        <f t="shared" si="31"/>
        <v>520</v>
      </c>
      <c r="Z67" s="3">
        <f t="shared" si="31"/>
        <v>70</v>
      </c>
      <c r="AA67" s="3">
        <f t="shared" si="31"/>
        <v>172</v>
      </c>
      <c r="AB67" s="3">
        <f t="shared" si="31"/>
        <v>0</v>
      </c>
      <c r="AC67" s="3">
        <f t="shared" si="31"/>
        <v>508</v>
      </c>
      <c r="AD67" s="3">
        <f t="shared" si="31"/>
        <v>0</v>
      </c>
      <c r="AE67" s="3">
        <f t="shared" si="31"/>
        <v>163</v>
      </c>
      <c r="AF67" s="3">
        <f t="shared" si="31"/>
        <v>0</v>
      </c>
      <c r="AG67" s="3">
        <f t="shared" si="31"/>
        <v>587</v>
      </c>
      <c r="AH67" s="3">
        <f t="shared" si="31"/>
        <v>8</v>
      </c>
      <c r="AI67" s="3">
        <f t="shared" si="31"/>
        <v>152</v>
      </c>
      <c r="AJ67" s="3">
        <f t="shared" si="31"/>
        <v>0</v>
      </c>
      <c r="AK67" s="3">
        <f t="shared" si="31"/>
        <v>590</v>
      </c>
      <c r="AL67" s="3">
        <f t="shared" si="31"/>
        <v>30</v>
      </c>
      <c r="AM67" s="3">
        <f t="shared" si="31"/>
        <v>30</v>
      </c>
      <c r="AN67" s="3">
        <f t="shared" si="31"/>
        <v>30</v>
      </c>
      <c r="AO67" s="3">
        <f t="shared" si="31"/>
        <v>30</v>
      </c>
      <c r="AP67" s="3">
        <f t="shared" si="31"/>
        <v>30</v>
      </c>
      <c r="AQ67" s="3">
        <f t="shared" si="31"/>
        <v>30</v>
      </c>
      <c r="AR67" s="32">
        <f t="shared" si="31"/>
        <v>59</v>
      </c>
      <c r="AS67" s="32">
        <f t="shared" si="31"/>
        <v>36</v>
      </c>
      <c r="AT67" s="32">
        <f t="shared" si="31"/>
        <v>120</v>
      </c>
      <c r="AU67" s="32">
        <f t="shared" si="31"/>
        <v>25</v>
      </c>
      <c r="AV67" s="32">
        <f t="shared" si="31"/>
        <v>22</v>
      </c>
      <c r="AW67" s="32">
        <f t="shared" si="31"/>
        <v>87</v>
      </c>
    </row>
    <row r="68" spans="1:49" s="7" customFormat="1" ht="35.25">
      <c r="A68" s="34"/>
      <c r="B68" s="34"/>
      <c r="C68" s="34"/>
      <c r="D68" s="32"/>
      <c r="E68" s="36"/>
      <c r="F68" s="32"/>
      <c r="G68" s="32"/>
      <c r="H68" s="32"/>
      <c r="I68" s="32"/>
      <c r="J68" s="32"/>
      <c r="K68" s="32"/>
      <c r="L68" s="32"/>
      <c r="M68" s="32"/>
      <c r="N68" s="32">
        <f>SUM(N67:Q67)</f>
        <v>760</v>
      </c>
      <c r="O68" s="32"/>
      <c r="P68" s="32"/>
      <c r="Q68" s="32"/>
      <c r="R68" s="32">
        <f>SUM(R67:U67)</f>
        <v>750</v>
      </c>
      <c r="S68" s="32"/>
      <c r="T68" s="32"/>
      <c r="U68" s="32"/>
      <c r="V68" s="32">
        <f>SUM(V67:Y67)</f>
        <v>750</v>
      </c>
      <c r="W68" s="32"/>
      <c r="X68" s="32"/>
      <c r="Y68" s="32"/>
      <c r="Z68" s="32">
        <f>SUM(Z67:AC67)</f>
        <v>750</v>
      </c>
      <c r="AA68" s="32"/>
      <c r="AB68" s="32"/>
      <c r="AC68" s="32"/>
      <c r="AD68" s="32">
        <f>SUM(AD67:AG67)</f>
        <v>750</v>
      </c>
      <c r="AE68" s="32"/>
      <c r="AF68" s="32"/>
      <c r="AG68" s="32"/>
      <c r="AH68" s="32">
        <f>SUM(AH67:AK67)</f>
        <v>750</v>
      </c>
      <c r="AI68" s="32"/>
      <c r="AJ68" s="32"/>
      <c r="AK68" s="32"/>
      <c r="AL68" s="32">
        <f>SUM(AL67:AQ67)</f>
        <v>180</v>
      </c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</row>
    <row r="69" spans="1:49" s="7" customFormat="1" ht="35.25">
      <c r="A69" s="34" t="s">
        <v>90</v>
      </c>
      <c r="B69" s="34"/>
      <c r="C69" s="34"/>
      <c r="D69" s="32">
        <f aca="true" t="shared" si="32" ref="D69:AW69">SUM(D8,D14,D24,D55)</f>
        <v>4510</v>
      </c>
      <c r="E69" s="35">
        <f t="shared" si="32"/>
        <v>1282</v>
      </c>
      <c r="F69" s="32">
        <f t="shared" si="32"/>
        <v>317</v>
      </c>
      <c r="G69" s="32">
        <f t="shared" si="32"/>
        <v>930</v>
      </c>
      <c r="H69" s="32">
        <f t="shared" si="32"/>
        <v>308</v>
      </c>
      <c r="I69" s="32">
        <f t="shared" si="32"/>
        <v>464</v>
      </c>
      <c r="J69" s="32">
        <f t="shared" si="32"/>
        <v>150</v>
      </c>
      <c r="K69" s="32">
        <f t="shared" si="32"/>
        <v>8</v>
      </c>
      <c r="L69" s="32">
        <f t="shared" si="32"/>
        <v>35</v>
      </c>
      <c r="M69" s="32">
        <f t="shared" si="32"/>
        <v>3228</v>
      </c>
      <c r="N69" s="3">
        <f t="shared" si="32"/>
        <v>85</v>
      </c>
      <c r="O69" s="3">
        <f t="shared" si="32"/>
        <v>155</v>
      </c>
      <c r="P69" s="3">
        <f t="shared" si="32"/>
        <v>25</v>
      </c>
      <c r="Q69" s="3">
        <f t="shared" si="32"/>
        <v>495</v>
      </c>
      <c r="R69" s="3">
        <f t="shared" si="32"/>
        <v>62</v>
      </c>
      <c r="S69" s="3">
        <f t="shared" si="32"/>
        <v>150</v>
      </c>
      <c r="T69" s="3">
        <f t="shared" si="32"/>
        <v>10</v>
      </c>
      <c r="U69" s="3">
        <f t="shared" si="32"/>
        <v>528</v>
      </c>
      <c r="V69" s="3">
        <f t="shared" si="32"/>
        <v>92</v>
      </c>
      <c r="W69" s="3">
        <f t="shared" si="32"/>
        <v>138</v>
      </c>
      <c r="X69" s="3">
        <f t="shared" si="32"/>
        <v>0</v>
      </c>
      <c r="Y69" s="3">
        <f t="shared" si="32"/>
        <v>520</v>
      </c>
      <c r="Z69" s="3">
        <f t="shared" si="32"/>
        <v>70</v>
      </c>
      <c r="AA69" s="3">
        <f t="shared" si="32"/>
        <v>172</v>
      </c>
      <c r="AB69" s="3">
        <f t="shared" si="32"/>
        <v>0</v>
      </c>
      <c r="AC69" s="3">
        <f t="shared" si="32"/>
        <v>508</v>
      </c>
      <c r="AD69" s="3">
        <f t="shared" si="32"/>
        <v>0</v>
      </c>
      <c r="AE69" s="3">
        <f t="shared" si="32"/>
        <v>163</v>
      </c>
      <c r="AF69" s="3">
        <f t="shared" si="32"/>
        <v>0</v>
      </c>
      <c r="AG69" s="3">
        <f t="shared" si="32"/>
        <v>587</v>
      </c>
      <c r="AH69" s="3">
        <f t="shared" si="32"/>
        <v>8</v>
      </c>
      <c r="AI69" s="3">
        <f t="shared" si="32"/>
        <v>152</v>
      </c>
      <c r="AJ69" s="3">
        <f t="shared" si="32"/>
        <v>0</v>
      </c>
      <c r="AK69" s="3">
        <f t="shared" si="32"/>
        <v>590</v>
      </c>
      <c r="AL69" s="3">
        <f t="shared" si="32"/>
        <v>30</v>
      </c>
      <c r="AM69" s="3">
        <f t="shared" si="32"/>
        <v>30</v>
      </c>
      <c r="AN69" s="3">
        <f t="shared" si="32"/>
        <v>30</v>
      </c>
      <c r="AO69" s="3">
        <f t="shared" si="32"/>
        <v>30</v>
      </c>
      <c r="AP69" s="3">
        <f t="shared" si="32"/>
        <v>30</v>
      </c>
      <c r="AQ69" s="3">
        <f t="shared" si="32"/>
        <v>30</v>
      </c>
      <c r="AR69" s="32">
        <f t="shared" si="32"/>
        <v>59</v>
      </c>
      <c r="AS69" s="32">
        <f t="shared" si="32"/>
        <v>36</v>
      </c>
      <c r="AT69" s="32">
        <f t="shared" si="32"/>
        <v>120</v>
      </c>
      <c r="AU69" s="32">
        <f t="shared" si="32"/>
        <v>25</v>
      </c>
      <c r="AV69" s="32">
        <f t="shared" si="32"/>
        <v>22</v>
      </c>
      <c r="AW69" s="32">
        <f t="shared" si="32"/>
        <v>87</v>
      </c>
    </row>
    <row r="70" spans="1:49" s="7" customFormat="1" ht="35.25">
      <c r="A70" s="34"/>
      <c r="B70" s="34"/>
      <c r="C70" s="34"/>
      <c r="D70" s="32"/>
      <c r="E70" s="36"/>
      <c r="F70" s="32"/>
      <c r="G70" s="32"/>
      <c r="H70" s="32"/>
      <c r="I70" s="32"/>
      <c r="J70" s="32"/>
      <c r="K70" s="32"/>
      <c r="L70" s="32"/>
      <c r="M70" s="32"/>
      <c r="N70" s="32">
        <f>SUM(N69:Q69)</f>
        <v>760</v>
      </c>
      <c r="O70" s="32"/>
      <c r="P70" s="32"/>
      <c r="Q70" s="32"/>
      <c r="R70" s="32">
        <f>SUM(R69:U69)</f>
        <v>750</v>
      </c>
      <c r="S70" s="32"/>
      <c r="T70" s="32"/>
      <c r="U70" s="32"/>
      <c r="V70" s="32">
        <f>SUM(V69:Y69)</f>
        <v>750</v>
      </c>
      <c r="W70" s="32"/>
      <c r="X70" s="32"/>
      <c r="Y70" s="32"/>
      <c r="Z70" s="32">
        <f>SUM(Z69:AC69)</f>
        <v>750</v>
      </c>
      <c r="AA70" s="32"/>
      <c r="AB70" s="32"/>
      <c r="AC70" s="32"/>
      <c r="AD70" s="32">
        <f>SUM(AD69:AG69)</f>
        <v>750</v>
      </c>
      <c r="AE70" s="32"/>
      <c r="AF70" s="32"/>
      <c r="AG70" s="32"/>
      <c r="AH70" s="32">
        <f>SUM(AH69:AK69)</f>
        <v>750</v>
      </c>
      <c r="AI70" s="32"/>
      <c r="AJ70" s="32"/>
      <c r="AK70" s="32"/>
      <c r="AL70" s="32">
        <f>SUM(AL69:AQ69)</f>
        <v>180</v>
      </c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</row>
  </sheetData>
  <mergeCells count="88">
    <mergeCell ref="AV6:AV7"/>
    <mergeCell ref="AV67:AV68"/>
    <mergeCell ref="AV69:AV70"/>
    <mergeCell ref="H69:H70"/>
    <mergeCell ref="K69:K70"/>
    <mergeCell ref="N70:Q70"/>
    <mergeCell ref="I69:I70"/>
    <mergeCell ref="J69:J70"/>
    <mergeCell ref="M69:M70"/>
    <mergeCell ref="R70:U70"/>
    <mergeCell ref="V70:Y70"/>
    <mergeCell ref="AT6:AT7"/>
    <mergeCell ref="AT67:AT68"/>
    <mergeCell ref="AT69:AT70"/>
    <mergeCell ref="AR67:AR68"/>
    <mergeCell ref="AD68:AG68"/>
    <mergeCell ref="AL68:AQ68"/>
    <mergeCell ref="Z70:AC70"/>
    <mergeCell ref="AO6:AO7"/>
    <mergeCell ref="AM6:AM7"/>
    <mergeCell ref="AW69:AW70"/>
    <mergeCell ref="AL70:AQ70"/>
    <mergeCell ref="AD70:AG70"/>
    <mergeCell ref="AH70:AK70"/>
    <mergeCell ref="AS69:AS70"/>
    <mergeCell ref="AR69:AR70"/>
    <mergeCell ref="AU69:AU70"/>
    <mergeCell ref="A69:C70"/>
    <mergeCell ref="D69:D70"/>
    <mergeCell ref="F69:F70"/>
    <mergeCell ref="G69:G70"/>
    <mergeCell ref="E69:E70"/>
    <mergeCell ref="AN6:AN7"/>
    <mergeCell ref="Z68:AC68"/>
    <mergeCell ref="N68:Q68"/>
    <mergeCell ref="R68:U68"/>
    <mergeCell ref="V68:Y68"/>
    <mergeCell ref="A67:C68"/>
    <mergeCell ref="D67:D68"/>
    <mergeCell ref="F67:F68"/>
    <mergeCell ref="G67:G68"/>
    <mergeCell ref="E67:E68"/>
    <mergeCell ref="AH6:AK6"/>
    <mergeCell ref="V5:AC5"/>
    <mergeCell ref="I67:I68"/>
    <mergeCell ref="H67:H68"/>
    <mergeCell ref="J5:J7"/>
    <mergeCell ref="H5:H7"/>
    <mergeCell ref="I5:I7"/>
    <mergeCell ref="K5:K7"/>
    <mergeCell ref="M5:M7"/>
    <mergeCell ref="AW67:AW68"/>
    <mergeCell ref="AS67:AS68"/>
    <mergeCell ref="AU67:AU68"/>
    <mergeCell ref="J67:J68"/>
    <mergeCell ref="K67:K68"/>
    <mergeCell ref="AH68:AK68"/>
    <mergeCell ref="M67:M68"/>
    <mergeCell ref="A1:M1"/>
    <mergeCell ref="A4:A7"/>
    <mergeCell ref="C4:C7"/>
    <mergeCell ref="D4:M4"/>
    <mergeCell ref="B4:B7"/>
    <mergeCell ref="D5:D7"/>
    <mergeCell ref="E5:E7"/>
    <mergeCell ref="L5:L7"/>
    <mergeCell ref="F5:F7"/>
    <mergeCell ref="G5:G7"/>
    <mergeCell ref="AQ6:AQ7"/>
    <mergeCell ref="AP6:AP7"/>
    <mergeCell ref="N4:AK4"/>
    <mergeCell ref="N6:Q6"/>
    <mergeCell ref="R6:U6"/>
    <mergeCell ref="V6:Y6"/>
    <mergeCell ref="AD5:AK5"/>
    <mergeCell ref="AD6:AG6"/>
    <mergeCell ref="Z6:AC6"/>
    <mergeCell ref="N5:U5"/>
    <mergeCell ref="L67:L68"/>
    <mergeCell ref="L69:L70"/>
    <mergeCell ref="AL4:AW4"/>
    <mergeCell ref="AL5:AQ5"/>
    <mergeCell ref="AR5:AW5"/>
    <mergeCell ref="AL6:AL7"/>
    <mergeCell ref="AR6:AR7"/>
    <mergeCell ref="AW6:AW7"/>
    <mergeCell ref="AS6:AS7"/>
    <mergeCell ref="AU6:AU7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Właściciel</cp:lastModifiedBy>
  <cp:lastPrinted>2015-05-02T06:36:27Z</cp:lastPrinted>
  <dcterms:created xsi:type="dcterms:W3CDTF">2000-08-09T08:42:37Z</dcterms:created>
  <dcterms:modified xsi:type="dcterms:W3CDTF">2015-05-05T20:59:17Z</dcterms:modified>
  <cp:category/>
  <cp:version/>
  <cp:contentType/>
  <cp:contentStatus/>
</cp:coreProperties>
</file>