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2120" windowHeight="8190" activeTab="1"/>
  </bookViews>
  <sheets>
    <sheet name="SStacjonarne" sheetId="1" r:id="rId1"/>
    <sheet name="SNiestacjonarne" sheetId="2" r:id="rId2"/>
  </sheets>
  <definedNames/>
  <calcPr fullCalcOnLoad="1"/>
</workbook>
</file>

<file path=xl/comments1.xml><?xml version="1.0" encoding="utf-8"?>
<comments xmlns="http://schemas.openxmlformats.org/spreadsheetml/2006/main">
  <authors>
    <author>katarzyna.piaskowska</author>
  </authors>
  <commentList>
    <comment ref="A76" authorId="0">
      <text>
        <r>
          <rPr>
            <b/>
            <sz val="8"/>
            <rFont val="Tahoma"/>
            <family val="2"/>
          </rPr>
          <t>katarzyna.piaskowska:</t>
        </r>
        <r>
          <rPr>
            <sz val="8"/>
            <rFont val="Tahoma"/>
            <family val="2"/>
          </rPr>
          <t xml:space="preserve">
</t>
        </r>
      </text>
    </comment>
    <comment ref="B87" authorId="0">
      <text>
        <r>
          <rPr>
            <b/>
            <sz val="8"/>
            <rFont val="Tahoma"/>
            <family val="2"/>
          </rPr>
          <t>katarzyna.piaskowska: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katarzyna.piaskowska</author>
  </authors>
  <commentList>
    <comment ref="B86" authorId="0">
      <text>
        <r>
          <rPr>
            <b/>
            <sz val="8"/>
            <rFont val="Tahoma"/>
            <family val="2"/>
          </rPr>
          <t>katarzyna.piaskowska: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<sst xmlns="http://schemas.openxmlformats.org/spreadsheetml/2006/main" count="1019" uniqueCount="224">
  <si>
    <t>Specjalności:</t>
  </si>
  <si>
    <t>Lp</t>
  </si>
  <si>
    <t>Przedmiot</t>
  </si>
  <si>
    <t>Forma zalicz.</t>
  </si>
  <si>
    <t>Liczba godzin</t>
  </si>
  <si>
    <t>Rozkład godzin</t>
  </si>
  <si>
    <t>ECTS</t>
  </si>
  <si>
    <t>Ogółem</t>
  </si>
  <si>
    <t>Wykłady</t>
  </si>
  <si>
    <t>Ćwiczenia</t>
  </si>
  <si>
    <t>Seminaria</t>
  </si>
  <si>
    <t>sem. 1</t>
  </si>
  <si>
    <t>sem. 2</t>
  </si>
  <si>
    <t>sem. 3</t>
  </si>
  <si>
    <t>sem. 4</t>
  </si>
  <si>
    <t>sem. 5</t>
  </si>
  <si>
    <t>sem. 6</t>
  </si>
  <si>
    <t>w.</t>
  </si>
  <si>
    <t xml:space="preserve">A. </t>
  </si>
  <si>
    <t>1.</t>
  </si>
  <si>
    <t>Zo/5</t>
  </si>
  <si>
    <t>2.</t>
  </si>
  <si>
    <t>Zo/1</t>
  </si>
  <si>
    <t>E/3</t>
  </si>
  <si>
    <t>Zo/6</t>
  </si>
  <si>
    <t>E/4</t>
  </si>
  <si>
    <t>Zo/2</t>
  </si>
  <si>
    <t>B.</t>
  </si>
  <si>
    <t>E/1</t>
  </si>
  <si>
    <t>E/2</t>
  </si>
  <si>
    <t>3.</t>
  </si>
  <si>
    <t>4.</t>
  </si>
  <si>
    <t>5.</t>
  </si>
  <si>
    <t>6.</t>
  </si>
  <si>
    <t>7.</t>
  </si>
  <si>
    <t>9.</t>
  </si>
  <si>
    <t>10.</t>
  </si>
  <si>
    <t>C</t>
  </si>
  <si>
    <t>Zo/3</t>
  </si>
  <si>
    <t>D</t>
  </si>
  <si>
    <t>Zo/4</t>
  </si>
  <si>
    <t>E/5</t>
  </si>
  <si>
    <t>E/6</t>
  </si>
  <si>
    <t>OGÓŁEM</t>
  </si>
  <si>
    <t>8.</t>
  </si>
  <si>
    <t>Zajęcia ter./obozy</t>
  </si>
  <si>
    <t>Studia licencjackie 3 - letnie (6 semestrów)</t>
  </si>
  <si>
    <t>Kierunek: ZARZĄDZANIE</t>
  </si>
  <si>
    <t>Wychowanie fizyczne</t>
  </si>
  <si>
    <t>Języki obce</t>
  </si>
  <si>
    <t>Technologie informacyjne</t>
  </si>
  <si>
    <t>Zo/ 1,2,3,4</t>
  </si>
  <si>
    <t>Podstawy zarządzania</t>
  </si>
  <si>
    <t>Nauka o organizacji</t>
  </si>
  <si>
    <t>Mikroekonomia</t>
  </si>
  <si>
    <t>Finanse</t>
  </si>
  <si>
    <t>Prawo; w tym treści z ochrony własności intelektualnej</t>
  </si>
  <si>
    <t>Matematyka</t>
  </si>
  <si>
    <t>Statystyka opisowa</t>
  </si>
  <si>
    <t>Ekonometria</t>
  </si>
  <si>
    <t xml:space="preserve">Makroekonomia </t>
  </si>
  <si>
    <t>Zachowania organizacyjne</t>
  </si>
  <si>
    <t>Zarządzanie projektami</t>
  </si>
  <si>
    <t>Zarządzanie jakością</t>
  </si>
  <si>
    <t>Marketing</t>
  </si>
  <si>
    <t>Rachunkowość finansowa</t>
  </si>
  <si>
    <t>Finanse przedsiębiorstw</t>
  </si>
  <si>
    <t>Informatyka w zarządzaniu</t>
  </si>
  <si>
    <t>Międzynarodowe stosunki gospodarcze</t>
  </si>
  <si>
    <t>Zarządzanie produkcją</t>
  </si>
  <si>
    <t>Analiza finansowa</t>
  </si>
  <si>
    <t>Rynki finansowe</t>
  </si>
  <si>
    <t>Podatki</t>
  </si>
  <si>
    <t>Bankowość</t>
  </si>
  <si>
    <t xml:space="preserve">Ubezpieczenia </t>
  </si>
  <si>
    <t>Zarządzanie finansami przedsiębiorstw</t>
  </si>
  <si>
    <t>Rachunkowość budżetowa</t>
  </si>
  <si>
    <t>Rachunkowość menedżerska</t>
  </si>
  <si>
    <t>11.</t>
  </si>
  <si>
    <t>12.</t>
  </si>
  <si>
    <t>13.</t>
  </si>
  <si>
    <t>14.</t>
  </si>
  <si>
    <t>15.</t>
  </si>
  <si>
    <t>16.</t>
  </si>
  <si>
    <t>17.</t>
  </si>
  <si>
    <t>Bilansoznawstwo</t>
  </si>
  <si>
    <t>Organizacja księgowości w firmie</t>
  </si>
  <si>
    <t xml:space="preserve">Fakultety </t>
  </si>
  <si>
    <t>Finanse publiczne</t>
  </si>
  <si>
    <t>18.</t>
  </si>
  <si>
    <t>19.</t>
  </si>
  <si>
    <t>20.</t>
  </si>
  <si>
    <t>Praktyka zawodowa</t>
  </si>
  <si>
    <t>Zo/4,5,6</t>
  </si>
  <si>
    <t xml:space="preserve">Z/4 </t>
  </si>
  <si>
    <t xml:space="preserve">ćw/ inne </t>
  </si>
  <si>
    <t>laboratoria/ warsztaty</t>
  </si>
  <si>
    <t>PLAN  STUDIÓW  STACJONARNYCH</t>
  </si>
  <si>
    <t>Zo/3,4</t>
  </si>
  <si>
    <t>Zarządzanie zasobami ludzkimi</t>
  </si>
  <si>
    <t>Badania marketingowe</t>
  </si>
  <si>
    <t>E</t>
  </si>
  <si>
    <t>Seminarium dyplomowe</t>
  </si>
  <si>
    <t xml:space="preserve">Uwarunkowania prawne funkcjonowania jednostek samorządu terytorialnego </t>
  </si>
  <si>
    <t xml:space="preserve">Podstawy organizacji i funkcjonowania jednostek samorządu terytorialnego </t>
  </si>
  <si>
    <t>Gmina na rynku kapitałowym</t>
  </si>
  <si>
    <t xml:space="preserve">Współpraca jednostek samorządu terytorialnego z bankami </t>
  </si>
  <si>
    <t>Finanse jednostek samorządu terytorialnego</t>
  </si>
  <si>
    <t xml:space="preserve">Analiza finansowa w jednostkach samorządu terytorialnego </t>
  </si>
  <si>
    <t xml:space="preserve">Zadania publiczne i ich finansowanie </t>
  </si>
  <si>
    <t xml:space="preserve">Strategie rozwoju lokalnego i regionalnego </t>
  </si>
  <si>
    <t>Budżety samorządów</t>
  </si>
  <si>
    <t>Zamówienia publiczne</t>
  </si>
  <si>
    <t xml:space="preserve">Sprawozdawczość budżetowa jednostek samorządu terytorialnego </t>
  </si>
  <si>
    <t xml:space="preserve">Marketing terytorialny </t>
  </si>
  <si>
    <t xml:space="preserve">Seminarium dyplomowe </t>
  </si>
  <si>
    <t xml:space="preserve">Zo/4 </t>
  </si>
  <si>
    <t>F</t>
  </si>
  <si>
    <t>Zarządzanie logistyką</t>
  </si>
  <si>
    <t>Zarządzanie sprzedażą</t>
  </si>
  <si>
    <t xml:space="preserve">Zarządzanie usługami </t>
  </si>
  <si>
    <t xml:space="preserve">Biznesplan </t>
  </si>
  <si>
    <t xml:space="preserve">Metody planowania strategicznego </t>
  </si>
  <si>
    <t xml:space="preserve">Projektowanie organizacji </t>
  </si>
  <si>
    <t xml:space="preserve">Przedsiębiorstwo na rynku globalnym </t>
  </si>
  <si>
    <t xml:space="preserve">Podstawy przedsiębiorczości </t>
  </si>
  <si>
    <t>Zarządzanie kryzysowe</t>
  </si>
  <si>
    <t>Zarządzanie wiedzą</t>
  </si>
  <si>
    <t xml:space="preserve">Społeczna odpowiedzialność biznesu </t>
  </si>
  <si>
    <t xml:space="preserve">Analiza finansowa </t>
  </si>
  <si>
    <t xml:space="preserve">Komunikacja w biznesie </t>
  </si>
  <si>
    <t>G</t>
  </si>
  <si>
    <t xml:space="preserve">Finanse publiczne </t>
  </si>
  <si>
    <t xml:space="preserve">Organizacja i zarządzanie oświatą </t>
  </si>
  <si>
    <t>Organizacja i zarządzanie w ochronie zdrowia</t>
  </si>
  <si>
    <t>Organizacja i zarzadzanie kulturą</t>
  </si>
  <si>
    <t xml:space="preserve">Zarządzanie bezpieczeństwem publicznym </t>
  </si>
  <si>
    <t xml:space="preserve">Zarzadzanie organizacjami pozarządowymi </t>
  </si>
  <si>
    <t>Strategie rozwoju lokalnego i regionalnego</t>
  </si>
  <si>
    <t xml:space="preserve">Zarządzanie strategiczne w organizacjach publicznych </t>
  </si>
  <si>
    <t xml:space="preserve">E-urzędy- informatyzacja jednostek samorządu terytorialnego </t>
  </si>
  <si>
    <t xml:space="preserve">Zarządzanie projektami publicznymi </t>
  </si>
  <si>
    <t>Komunikacja społeczna</t>
  </si>
  <si>
    <t>Etyka życia publicznego</t>
  </si>
  <si>
    <t>Polityka społeczna</t>
  </si>
  <si>
    <t>H</t>
  </si>
  <si>
    <t xml:space="preserve">Ekonomiczne aspekty zarządzania nieruchomościami </t>
  </si>
  <si>
    <t xml:space="preserve">Ekonomiczno- finansowe aspekty obrotu nieruchomościami </t>
  </si>
  <si>
    <t xml:space="preserve">Gospodarka nieruchomościami </t>
  </si>
  <si>
    <t>Gospodarka przestrzenna</t>
  </si>
  <si>
    <t xml:space="preserve">Negocjacje w obrocie nieruchomościami </t>
  </si>
  <si>
    <t xml:space="preserve">Obrót nieruchomościami </t>
  </si>
  <si>
    <t>Plany zarządzania nieruchomościami niemieszkalnymi</t>
  </si>
  <si>
    <t>Podstawy budownictwa i geodezji</t>
  </si>
  <si>
    <t xml:space="preserve">Podstawy pośrednictwa w obrocie nieruchomościami </t>
  </si>
  <si>
    <t xml:space="preserve">Podstawy zarządzania nieruchomościami </t>
  </si>
  <si>
    <t xml:space="preserve">Prawne aspekty gospodarowania nieruchomościami </t>
  </si>
  <si>
    <t>Procesy inwestycyjne i ich finansowanie</t>
  </si>
  <si>
    <t xml:space="preserve">Rewitalizacja obszarów miejskich </t>
  </si>
  <si>
    <t>Rynek nieruchomości w Polsce  i UE</t>
  </si>
  <si>
    <t>Ubezpieczenia majątkowe</t>
  </si>
  <si>
    <t xml:space="preserve">Wycena nieruchomości </t>
  </si>
  <si>
    <t xml:space="preserve">Zarządzanie nieruchomościami komercyjnymi i zasobami nieruchomościowymi </t>
  </si>
  <si>
    <t xml:space="preserve">Zarządzanie nieruchomościami mieszkalnymi </t>
  </si>
  <si>
    <t>I. Komunikacja marketingowa</t>
  </si>
  <si>
    <t>D. Finanse i rachunkowość przedsiębiorstw</t>
  </si>
  <si>
    <t xml:space="preserve">E. Zarządzanie inwestycjami i nieruchomościami </t>
  </si>
  <si>
    <t xml:space="preserve">F. Zarządzanie finasami samorządu terytorialnego </t>
  </si>
  <si>
    <t>G. Zarządzanie przedsiębiorstwami</t>
  </si>
  <si>
    <t>H. Zarządzanie publiczne</t>
  </si>
  <si>
    <t>J. Zarządzanie logistyką</t>
  </si>
  <si>
    <t>I</t>
  </si>
  <si>
    <t>Innowacje w komunikacji marketingowej</t>
  </si>
  <si>
    <t>Komunikacja międzyludzka</t>
  </si>
  <si>
    <t>Internet w komunikacji marketingowej</t>
  </si>
  <si>
    <t>Marketing bezpośredni</t>
  </si>
  <si>
    <t>Marketing w usługach</t>
  </si>
  <si>
    <t>Metody planowania strategicznego</t>
  </si>
  <si>
    <t>Negocjacje</t>
  </si>
  <si>
    <t>Opakowanie i design</t>
  </si>
  <si>
    <t>PR i wizerunek przedsiębiorstwa</t>
  </si>
  <si>
    <t>Prezentacje i wystąpienia publiczne</t>
  </si>
  <si>
    <t xml:space="preserve">Planowanie kampanii reklamowej </t>
  </si>
  <si>
    <t>Strategia promocji</t>
  </si>
  <si>
    <t>Techniki kreatywności i twórczego myślenia</t>
  </si>
  <si>
    <t>Techniki sprzedaży</t>
  </si>
  <si>
    <t>Zachowania nabywców</t>
  </si>
  <si>
    <t>J</t>
  </si>
  <si>
    <t xml:space="preserve">Ekologistyka </t>
  </si>
  <si>
    <t xml:space="preserve">Ekonomiczno- finansowe podstawy logistyki </t>
  </si>
  <si>
    <t>Logistyczna obsługa klienta</t>
  </si>
  <si>
    <t>Logistyka produkcji i dystybucji</t>
  </si>
  <si>
    <t xml:space="preserve">Podstawy logistyki </t>
  </si>
  <si>
    <t>Systemy informatyczne w logistyce</t>
  </si>
  <si>
    <t>Ubezpieczenia w przedsiębiorstwach i usługach logistycznych</t>
  </si>
  <si>
    <t>Zarządzanie jakością w logistyce</t>
  </si>
  <si>
    <t>Zarządzanie łańcuchem dostaw</t>
  </si>
  <si>
    <t>Zarządzanie magazynami</t>
  </si>
  <si>
    <t>Zarządzanie transportem</t>
  </si>
  <si>
    <t xml:space="preserve">Zarządzanie zapasami </t>
  </si>
  <si>
    <t>PLAN  STUDIÓW  NIESTACJONARNYCH</t>
  </si>
  <si>
    <t xml:space="preserve">Systemy informatyczne w rachunkowości </t>
  </si>
  <si>
    <t>Komunikacja w biznesie</t>
  </si>
  <si>
    <t>ważny od 01.10.2012 r.</t>
  </si>
  <si>
    <t>I rok (2012/2013)</t>
  </si>
  <si>
    <t>II rok (2013/2014)</t>
  </si>
  <si>
    <t>III rok (2014/2015)</t>
  </si>
  <si>
    <t>Zarządzanie zmianami</t>
  </si>
  <si>
    <t>Socjologia</t>
  </si>
  <si>
    <t>Geografia ekonomiczna</t>
  </si>
  <si>
    <t>MODUŁ KSZTAŁCENIA OGÓLNEGO</t>
  </si>
  <si>
    <t>MODUŁ KSZTAŁCENIA PODSTAWOWEGO</t>
  </si>
  <si>
    <t>MODUŁ KSZTAŁCENIA KIERUNKOWEGO</t>
  </si>
  <si>
    <r>
      <rPr>
        <b/>
        <i/>
        <sz val="8"/>
        <rFont val="Arial CE"/>
        <family val="0"/>
      </rPr>
      <t xml:space="preserve">MODUŁ KSZTAŁCENIA SPECJALNOŚCIOWEGO </t>
    </r>
    <r>
      <rPr>
        <b/>
        <sz val="8"/>
        <rFont val="Arial CE"/>
        <family val="0"/>
      </rPr>
      <t>(FINANSE I RACHUNKOWOŚĆ PRZEDSIĘBIORSTW)</t>
    </r>
  </si>
  <si>
    <r>
      <rPr>
        <b/>
        <i/>
        <sz val="8"/>
        <rFont val="Arial CE"/>
        <family val="0"/>
      </rPr>
      <t xml:space="preserve">MODUŁ KSZTAŁCENIA SPECJALNOŚCIOWEGO </t>
    </r>
    <r>
      <rPr>
        <b/>
        <sz val="8"/>
        <rFont val="Arial CE"/>
        <family val="0"/>
      </rPr>
      <t>(ZARZĄDZANIE INWESTYCJAMI I NIERUCHOMOŚCIAMI)</t>
    </r>
  </si>
  <si>
    <r>
      <t>MODUŁ KSZTAŁCENIA SPECJALNOŚCIOWEGO (</t>
    </r>
    <r>
      <rPr>
        <b/>
        <sz val="8"/>
        <rFont val="Arial CE"/>
        <family val="0"/>
      </rPr>
      <t>ZARZĄDZANIE FINANSAMI SAMORZĄDU TERYTORIALNEGO)</t>
    </r>
  </si>
  <si>
    <r>
      <t>MODUŁ KSZTAŁCENIA SPECJALNOŚCIOWEGO (</t>
    </r>
    <r>
      <rPr>
        <b/>
        <sz val="8"/>
        <rFont val="Arial CE"/>
        <family val="0"/>
      </rPr>
      <t>ZARZĄDZANIE PRZEDSIĘBIORSTWAMI)</t>
    </r>
  </si>
  <si>
    <r>
      <t>MODUŁ KSZTAŁCENIA SPECJALNOŚCIOWEGO (</t>
    </r>
    <r>
      <rPr>
        <b/>
        <sz val="8"/>
        <rFont val="Arial CE"/>
        <family val="0"/>
      </rPr>
      <t>ZARZĄDZANIE PUBLICZNE</t>
    </r>
    <r>
      <rPr>
        <b/>
        <i/>
        <sz val="8"/>
        <rFont val="Arial CE"/>
        <family val="2"/>
      </rPr>
      <t>)</t>
    </r>
  </si>
  <si>
    <r>
      <t>MODUŁ KSZTAŁCENIA SPECJALNOŚCIOWEGO (</t>
    </r>
    <r>
      <rPr>
        <b/>
        <sz val="8"/>
        <rFont val="Arial CE"/>
        <family val="0"/>
      </rPr>
      <t>KOMUNIKACJA MARKETINGOWA</t>
    </r>
    <r>
      <rPr>
        <b/>
        <i/>
        <sz val="8"/>
        <rFont val="Arial CE"/>
        <family val="2"/>
      </rPr>
      <t>)</t>
    </r>
  </si>
  <si>
    <r>
      <t>MODUŁ KSZTAŁCENIA SPECJALNOŚCIOWEGO (</t>
    </r>
    <r>
      <rPr>
        <b/>
        <sz val="8"/>
        <rFont val="Arial CE"/>
        <family val="0"/>
      </rPr>
      <t>ZARZĄDZANIE LOGISTYKĄ</t>
    </r>
    <r>
      <rPr>
        <b/>
        <i/>
        <sz val="8"/>
        <rFont val="Arial CE"/>
        <family val="2"/>
      </rPr>
      <t>)</t>
    </r>
  </si>
  <si>
    <r>
      <t>MODUŁ KSZTAŁCENIA SPECJALNOŚCIOWEGO (</t>
    </r>
    <r>
      <rPr>
        <b/>
        <sz val="8"/>
        <rFont val="Arial CE"/>
        <family val="0"/>
      </rPr>
      <t>ZARZĄDZANIE FINANSAMI SAMORZĄDU TERYTORIALNEGO</t>
    </r>
    <r>
      <rPr>
        <b/>
        <i/>
        <sz val="8"/>
        <rFont val="Arial CE"/>
        <family val="2"/>
      </rPr>
      <t>)</t>
    </r>
  </si>
  <si>
    <r>
      <t>MODUŁ KSZTAŁCENIA SPECJALNOŚCIOWEGO (</t>
    </r>
    <r>
      <rPr>
        <b/>
        <sz val="8"/>
        <rFont val="Arial CE"/>
        <family val="0"/>
      </rPr>
      <t>ZARZĄDZANIE PRZEDSIĘBIORSTWAMI</t>
    </r>
    <r>
      <rPr>
        <b/>
        <i/>
        <sz val="8"/>
        <rFont val="Arial CE"/>
        <family val="2"/>
      </rPr>
      <t>)</t>
    </r>
  </si>
  <si>
    <t>3.5.1</t>
  </si>
  <si>
    <t>3.5.2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</si>
</sst>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u val="single"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n"/>
      <bottom style="medium"/>
    </border>
    <border>
      <left style="thin"/>
      <right style="thick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ck"/>
      <bottom style="thick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ck"/>
      <bottom style="thick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double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medium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double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double"/>
      <top style="thin"/>
      <bottom style="thick"/>
    </border>
    <border>
      <left style="double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30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44" xfId="0" applyFont="1" applyBorder="1" applyAlignment="1">
      <alignment/>
    </xf>
    <xf numFmtId="0" fontId="5" fillId="33" borderId="45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/>
    </xf>
    <xf numFmtId="0" fontId="5" fillId="33" borderId="2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/>
    </xf>
    <xf numFmtId="0" fontId="5" fillId="34" borderId="61" xfId="0" applyFont="1" applyFill="1" applyBorder="1" applyAlignment="1">
      <alignment horizontal="left" vertical="center" wrapText="1"/>
    </xf>
    <xf numFmtId="0" fontId="6" fillId="34" borderId="62" xfId="0" applyFont="1" applyFill="1" applyBorder="1" applyAlignment="1">
      <alignment/>
    </xf>
    <xf numFmtId="0" fontId="5" fillId="34" borderId="63" xfId="0" applyFont="1" applyFill="1" applyBorder="1" applyAlignment="1">
      <alignment horizontal="center" vertical="center" wrapText="1"/>
    </xf>
    <xf numFmtId="0" fontId="5" fillId="34" borderId="64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4" borderId="64" xfId="0" applyFont="1" applyFill="1" applyBorder="1" applyAlignment="1">
      <alignment horizontal="center" vertical="center" wrapText="1"/>
    </xf>
    <xf numFmtId="0" fontId="5" fillId="34" borderId="65" xfId="0" applyFont="1" applyFill="1" applyBorder="1" applyAlignment="1">
      <alignment horizontal="center" vertical="center" wrapText="1"/>
    </xf>
    <xf numFmtId="0" fontId="5" fillId="34" borderId="66" xfId="0" applyFont="1" applyFill="1" applyBorder="1" applyAlignment="1">
      <alignment horizontal="center" vertical="center" wrapText="1"/>
    </xf>
    <xf numFmtId="0" fontId="5" fillId="34" borderId="67" xfId="0" applyFont="1" applyFill="1" applyBorder="1" applyAlignment="1">
      <alignment horizontal="center" vertical="center"/>
    </xf>
    <xf numFmtId="0" fontId="5" fillId="34" borderId="68" xfId="0" applyFont="1" applyFill="1" applyBorder="1" applyAlignment="1">
      <alignment horizontal="center" vertical="center"/>
    </xf>
    <xf numFmtId="0" fontId="5" fillId="34" borderId="66" xfId="0" applyFont="1" applyFill="1" applyBorder="1" applyAlignment="1">
      <alignment horizontal="center" vertical="center"/>
    </xf>
    <xf numFmtId="0" fontId="5" fillId="34" borderId="63" xfId="0" applyFont="1" applyFill="1" applyBorder="1" applyAlignment="1">
      <alignment horizontal="center" vertical="center"/>
    </xf>
    <xf numFmtId="0" fontId="5" fillId="34" borderId="67" xfId="0" applyFont="1" applyFill="1" applyBorder="1" applyAlignment="1">
      <alignment horizontal="center" vertical="center" wrapText="1"/>
    </xf>
    <xf numFmtId="0" fontId="5" fillId="34" borderId="60" xfId="0" applyFont="1" applyFill="1" applyBorder="1" applyAlignment="1">
      <alignment horizontal="left" vertical="center" wrapText="1"/>
    </xf>
    <xf numFmtId="0" fontId="5" fillId="34" borderId="60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47" xfId="0" applyFont="1" applyFill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0" fontId="6" fillId="0" borderId="7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71" xfId="0" applyFont="1" applyBorder="1" applyAlignment="1">
      <alignment horizontal="left" vertical="center" wrapText="1"/>
    </xf>
    <xf numFmtId="0" fontId="6" fillId="0" borderId="42" xfId="0" applyFont="1" applyBorder="1" applyAlignment="1">
      <alignment/>
    </xf>
    <xf numFmtId="0" fontId="6" fillId="0" borderId="21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34" borderId="61" xfId="0" applyFont="1" applyFill="1" applyBorder="1" applyAlignment="1">
      <alignment/>
    </xf>
    <xf numFmtId="0" fontId="5" fillId="0" borderId="72" xfId="0" applyFont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5" fillId="34" borderId="68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6" fillId="0" borderId="14" xfId="0" applyFont="1" applyFill="1" applyBorder="1" applyAlignment="1">
      <alignment horizontal="center" vertical="center" wrapText="1"/>
    </xf>
    <xf numFmtId="0" fontId="5" fillId="34" borderId="73" xfId="0" applyFont="1" applyFill="1" applyBorder="1" applyAlignment="1">
      <alignment horizontal="center" vertical="center" wrapText="1"/>
    </xf>
    <xf numFmtId="0" fontId="5" fillId="34" borderId="74" xfId="0" applyFont="1" applyFill="1" applyBorder="1" applyAlignment="1">
      <alignment horizontal="center" vertical="center" wrapText="1"/>
    </xf>
    <xf numFmtId="0" fontId="5" fillId="34" borderId="75" xfId="0" applyFont="1" applyFill="1" applyBorder="1" applyAlignment="1">
      <alignment horizontal="center" vertical="center" wrapText="1"/>
    </xf>
    <xf numFmtId="0" fontId="5" fillId="34" borderId="76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77" xfId="0" applyFont="1" applyFill="1" applyBorder="1" applyAlignment="1">
      <alignment horizontal="center" vertical="center" wrapText="1"/>
    </xf>
    <xf numFmtId="0" fontId="5" fillId="34" borderId="78" xfId="0" applyFont="1" applyFill="1" applyBorder="1" applyAlignment="1">
      <alignment horizontal="center" vertical="center" wrapText="1"/>
    </xf>
    <xf numFmtId="0" fontId="5" fillId="34" borderId="72" xfId="0" applyFont="1" applyFill="1" applyBorder="1" applyAlignment="1">
      <alignment horizontal="center" vertical="center" wrapText="1"/>
    </xf>
    <xf numFmtId="0" fontId="5" fillId="34" borderId="7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78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7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80" xfId="0" applyFont="1" applyFill="1" applyBorder="1" applyAlignment="1">
      <alignment horizontal="center" vertical="center" wrapText="1"/>
    </xf>
    <xf numFmtId="0" fontId="5" fillId="33" borderId="81" xfId="0" applyFont="1" applyFill="1" applyBorder="1" applyAlignment="1">
      <alignment horizontal="center" vertical="center" wrapText="1"/>
    </xf>
    <xf numFmtId="0" fontId="5" fillId="33" borderId="82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8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5" fillId="33" borderId="39" xfId="0" applyFont="1" applyFill="1" applyBorder="1" applyAlignment="1">
      <alignment horizontal="center" vertical="center" textRotation="90" wrapText="1"/>
    </xf>
    <xf numFmtId="0" fontId="5" fillId="33" borderId="59" xfId="0" applyFont="1" applyFill="1" applyBorder="1" applyAlignment="1">
      <alignment horizontal="center" vertical="center" textRotation="90" wrapText="1"/>
    </xf>
    <xf numFmtId="0" fontId="5" fillId="33" borderId="63" xfId="0" applyFont="1" applyFill="1" applyBorder="1" applyAlignment="1">
      <alignment horizontal="center" vertical="center" wrapText="1"/>
    </xf>
    <xf numFmtId="0" fontId="5" fillId="33" borderId="64" xfId="0" applyFont="1" applyFill="1" applyBorder="1" applyAlignment="1">
      <alignment horizontal="center" vertical="center" wrapText="1"/>
    </xf>
    <xf numFmtId="0" fontId="5" fillId="33" borderId="65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68" xfId="0" applyFont="1" applyFill="1" applyBorder="1" applyAlignment="1">
      <alignment horizontal="center" vertical="center" wrapText="1"/>
    </xf>
    <xf numFmtId="0" fontId="5" fillId="33" borderId="67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3" borderId="26" xfId="0" applyFont="1" applyFill="1" applyBorder="1" applyAlignment="1">
      <alignment horizontal="center" vertical="center" textRotation="90" wrapText="1"/>
    </xf>
    <xf numFmtId="0" fontId="5" fillId="33" borderId="52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38" xfId="0" applyFont="1" applyFill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textRotation="90" wrapText="1"/>
    </xf>
    <xf numFmtId="0" fontId="5" fillId="33" borderId="40" xfId="0" applyFont="1" applyFill="1" applyBorder="1" applyAlignment="1">
      <alignment horizontal="center" vertical="center" textRotation="90" wrapText="1"/>
    </xf>
    <xf numFmtId="0" fontId="5" fillId="33" borderId="39" xfId="0" applyFont="1" applyFill="1" applyBorder="1" applyAlignment="1">
      <alignment horizontal="center" textRotation="90" wrapText="1"/>
    </xf>
    <xf numFmtId="0" fontId="5" fillId="33" borderId="59" xfId="0" applyFont="1" applyFill="1" applyBorder="1" applyAlignment="1">
      <alignment horizontal="center" textRotation="90" wrapText="1"/>
    </xf>
    <xf numFmtId="0" fontId="1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32</xdr:row>
      <xdr:rowOff>0</xdr:rowOff>
    </xdr:from>
    <xdr:to>
      <xdr:col>9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4486275" y="444817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4486275" y="4295775"/>
          <a:ext cx="0" cy="771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>
          <a:off x="4486275" y="5524500"/>
          <a:ext cx="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64</xdr:row>
      <xdr:rowOff>142875</xdr:rowOff>
    </xdr:to>
    <xdr:sp>
      <xdr:nvSpPr>
        <xdr:cNvPr id="4" name="Line 4"/>
        <xdr:cNvSpPr>
          <a:spLocks/>
        </xdr:cNvSpPr>
      </xdr:nvSpPr>
      <xdr:spPr>
        <a:xfrm>
          <a:off x="4486275" y="5524500"/>
          <a:ext cx="0" cy="554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64</xdr:row>
      <xdr:rowOff>114300</xdr:rowOff>
    </xdr:to>
    <xdr:sp>
      <xdr:nvSpPr>
        <xdr:cNvPr id="5" name="Line 5"/>
        <xdr:cNvSpPr>
          <a:spLocks/>
        </xdr:cNvSpPr>
      </xdr:nvSpPr>
      <xdr:spPr>
        <a:xfrm>
          <a:off x="4486275" y="2724150"/>
          <a:ext cx="0" cy="83153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381000</xdr:colOff>
      <xdr:row>63</xdr:row>
      <xdr:rowOff>0</xdr:rowOff>
    </xdr:to>
    <xdr:sp>
      <xdr:nvSpPr>
        <xdr:cNvPr id="6" name="Line 6"/>
        <xdr:cNvSpPr>
          <a:spLocks/>
        </xdr:cNvSpPr>
      </xdr:nvSpPr>
      <xdr:spPr>
        <a:xfrm>
          <a:off x="2600325" y="107061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3</xdr:col>
      <xdr:colOff>0</xdr:colOff>
      <xdr:row>58</xdr:row>
      <xdr:rowOff>0</xdr:rowOff>
    </xdr:to>
    <xdr:sp>
      <xdr:nvSpPr>
        <xdr:cNvPr id="7" name="Line 7"/>
        <xdr:cNvSpPr>
          <a:spLocks/>
        </xdr:cNvSpPr>
      </xdr:nvSpPr>
      <xdr:spPr>
        <a:xfrm>
          <a:off x="1990725" y="97821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86</xdr:row>
      <xdr:rowOff>0</xdr:rowOff>
    </xdr:from>
    <xdr:to>
      <xdr:col>3</xdr:col>
      <xdr:colOff>381000</xdr:colOff>
      <xdr:row>86</xdr:row>
      <xdr:rowOff>0</xdr:rowOff>
    </xdr:to>
    <xdr:sp>
      <xdr:nvSpPr>
        <xdr:cNvPr id="8" name="Line 6"/>
        <xdr:cNvSpPr>
          <a:spLocks/>
        </xdr:cNvSpPr>
      </xdr:nvSpPr>
      <xdr:spPr>
        <a:xfrm>
          <a:off x="2600325" y="110966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68</xdr:row>
      <xdr:rowOff>0</xdr:rowOff>
    </xdr:from>
    <xdr:to>
      <xdr:col>3</xdr:col>
      <xdr:colOff>0</xdr:colOff>
      <xdr:row>68</xdr:row>
      <xdr:rowOff>0</xdr:rowOff>
    </xdr:to>
    <xdr:sp>
      <xdr:nvSpPr>
        <xdr:cNvPr id="9" name="Line 7"/>
        <xdr:cNvSpPr>
          <a:spLocks/>
        </xdr:cNvSpPr>
      </xdr:nvSpPr>
      <xdr:spPr>
        <a:xfrm>
          <a:off x="1990725" y="110966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381000</xdr:colOff>
      <xdr:row>78</xdr:row>
      <xdr:rowOff>0</xdr:rowOff>
    </xdr:to>
    <xdr:sp>
      <xdr:nvSpPr>
        <xdr:cNvPr id="10" name="Line 11"/>
        <xdr:cNvSpPr>
          <a:spLocks/>
        </xdr:cNvSpPr>
      </xdr:nvSpPr>
      <xdr:spPr>
        <a:xfrm>
          <a:off x="2600325" y="110966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104</xdr:row>
      <xdr:rowOff>0</xdr:rowOff>
    </xdr:from>
    <xdr:to>
      <xdr:col>3</xdr:col>
      <xdr:colOff>381000</xdr:colOff>
      <xdr:row>104</xdr:row>
      <xdr:rowOff>0</xdr:rowOff>
    </xdr:to>
    <xdr:sp>
      <xdr:nvSpPr>
        <xdr:cNvPr id="11" name="Line 6"/>
        <xdr:cNvSpPr>
          <a:spLocks/>
        </xdr:cNvSpPr>
      </xdr:nvSpPr>
      <xdr:spPr>
        <a:xfrm>
          <a:off x="2600325" y="110966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93</xdr:row>
      <xdr:rowOff>0</xdr:rowOff>
    </xdr:from>
    <xdr:to>
      <xdr:col>3</xdr:col>
      <xdr:colOff>0</xdr:colOff>
      <xdr:row>93</xdr:row>
      <xdr:rowOff>0</xdr:rowOff>
    </xdr:to>
    <xdr:sp>
      <xdr:nvSpPr>
        <xdr:cNvPr id="12" name="Line 7"/>
        <xdr:cNvSpPr>
          <a:spLocks/>
        </xdr:cNvSpPr>
      </xdr:nvSpPr>
      <xdr:spPr>
        <a:xfrm>
          <a:off x="1990725" y="110966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124</xdr:row>
      <xdr:rowOff>0</xdr:rowOff>
    </xdr:from>
    <xdr:to>
      <xdr:col>3</xdr:col>
      <xdr:colOff>381000</xdr:colOff>
      <xdr:row>124</xdr:row>
      <xdr:rowOff>0</xdr:rowOff>
    </xdr:to>
    <xdr:sp>
      <xdr:nvSpPr>
        <xdr:cNvPr id="13" name="Line 6"/>
        <xdr:cNvSpPr>
          <a:spLocks/>
        </xdr:cNvSpPr>
      </xdr:nvSpPr>
      <xdr:spPr>
        <a:xfrm>
          <a:off x="2600325" y="156114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122</xdr:row>
      <xdr:rowOff>0</xdr:rowOff>
    </xdr:from>
    <xdr:to>
      <xdr:col>3</xdr:col>
      <xdr:colOff>0</xdr:colOff>
      <xdr:row>122</xdr:row>
      <xdr:rowOff>0</xdr:rowOff>
    </xdr:to>
    <xdr:sp>
      <xdr:nvSpPr>
        <xdr:cNvPr id="14" name="Line 7"/>
        <xdr:cNvSpPr>
          <a:spLocks/>
        </xdr:cNvSpPr>
      </xdr:nvSpPr>
      <xdr:spPr>
        <a:xfrm>
          <a:off x="1990725" y="152304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147</xdr:row>
      <xdr:rowOff>0</xdr:rowOff>
    </xdr:from>
    <xdr:to>
      <xdr:col>3</xdr:col>
      <xdr:colOff>381000</xdr:colOff>
      <xdr:row>147</xdr:row>
      <xdr:rowOff>0</xdr:rowOff>
    </xdr:to>
    <xdr:sp>
      <xdr:nvSpPr>
        <xdr:cNvPr id="15" name="Line 6"/>
        <xdr:cNvSpPr>
          <a:spLocks/>
        </xdr:cNvSpPr>
      </xdr:nvSpPr>
      <xdr:spPr>
        <a:xfrm>
          <a:off x="2600325" y="16106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132</xdr:row>
      <xdr:rowOff>0</xdr:rowOff>
    </xdr:from>
    <xdr:to>
      <xdr:col>3</xdr:col>
      <xdr:colOff>0</xdr:colOff>
      <xdr:row>132</xdr:row>
      <xdr:rowOff>0</xdr:rowOff>
    </xdr:to>
    <xdr:sp>
      <xdr:nvSpPr>
        <xdr:cNvPr id="16" name="Line 7"/>
        <xdr:cNvSpPr>
          <a:spLocks/>
        </xdr:cNvSpPr>
      </xdr:nvSpPr>
      <xdr:spPr>
        <a:xfrm>
          <a:off x="1990725" y="161067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36</xdr:row>
      <xdr:rowOff>0</xdr:rowOff>
    </xdr:to>
    <xdr:sp>
      <xdr:nvSpPr>
        <xdr:cNvPr id="17" name="Line 1"/>
        <xdr:cNvSpPr>
          <a:spLocks/>
        </xdr:cNvSpPr>
      </xdr:nvSpPr>
      <xdr:spPr>
        <a:xfrm>
          <a:off x="4486275" y="461962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36</xdr:row>
      <xdr:rowOff>0</xdr:rowOff>
    </xdr:to>
    <xdr:sp>
      <xdr:nvSpPr>
        <xdr:cNvPr id="18" name="Line 2"/>
        <xdr:cNvSpPr>
          <a:spLocks/>
        </xdr:cNvSpPr>
      </xdr:nvSpPr>
      <xdr:spPr>
        <a:xfrm>
          <a:off x="4486275" y="4448175"/>
          <a:ext cx="0" cy="1076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44</xdr:row>
      <xdr:rowOff>0</xdr:rowOff>
    </xdr:to>
    <xdr:sp>
      <xdr:nvSpPr>
        <xdr:cNvPr id="19" name="Line 3"/>
        <xdr:cNvSpPr>
          <a:spLocks/>
        </xdr:cNvSpPr>
      </xdr:nvSpPr>
      <xdr:spPr>
        <a:xfrm>
          <a:off x="4486275" y="6438900"/>
          <a:ext cx="0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78</xdr:row>
      <xdr:rowOff>0</xdr:rowOff>
    </xdr:from>
    <xdr:to>
      <xdr:col>3</xdr:col>
      <xdr:colOff>0</xdr:colOff>
      <xdr:row>78</xdr:row>
      <xdr:rowOff>0</xdr:rowOff>
    </xdr:to>
    <xdr:sp>
      <xdr:nvSpPr>
        <xdr:cNvPr id="20" name="Line 7"/>
        <xdr:cNvSpPr>
          <a:spLocks/>
        </xdr:cNvSpPr>
      </xdr:nvSpPr>
      <xdr:spPr>
        <a:xfrm>
          <a:off x="1990725" y="110966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168</xdr:row>
      <xdr:rowOff>0</xdr:rowOff>
    </xdr:from>
    <xdr:to>
      <xdr:col>3</xdr:col>
      <xdr:colOff>381000</xdr:colOff>
      <xdr:row>168</xdr:row>
      <xdr:rowOff>0</xdr:rowOff>
    </xdr:to>
    <xdr:sp>
      <xdr:nvSpPr>
        <xdr:cNvPr id="21" name="Line 6"/>
        <xdr:cNvSpPr>
          <a:spLocks/>
        </xdr:cNvSpPr>
      </xdr:nvSpPr>
      <xdr:spPr>
        <a:xfrm>
          <a:off x="2600325" y="16106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>
      <xdr:nvSpPr>
        <xdr:cNvPr id="22" name="Line 7"/>
        <xdr:cNvSpPr>
          <a:spLocks/>
        </xdr:cNvSpPr>
      </xdr:nvSpPr>
      <xdr:spPr>
        <a:xfrm>
          <a:off x="1990725" y="161067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153</xdr:row>
      <xdr:rowOff>0</xdr:rowOff>
    </xdr:from>
    <xdr:to>
      <xdr:col>3</xdr:col>
      <xdr:colOff>0</xdr:colOff>
      <xdr:row>153</xdr:row>
      <xdr:rowOff>0</xdr:rowOff>
    </xdr:to>
    <xdr:sp>
      <xdr:nvSpPr>
        <xdr:cNvPr id="23" name="Line 7"/>
        <xdr:cNvSpPr>
          <a:spLocks/>
        </xdr:cNvSpPr>
      </xdr:nvSpPr>
      <xdr:spPr>
        <a:xfrm>
          <a:off x="1990725" y="161067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186</xdr:row>
      <xdr:rowOff>0</xdr:rowOff>
    </xdr:from>
    <xdr:to>
      <xdr:col>3</xdr:col>
      <xdr:colOff>381000</xdr:colOff>
      <xdr:row>186</xdr:row>
      <xdr:rowOff>0</xdr:rowOff>
    </xdr:to>
    <xdr:sp>
      <xdr:nvSpPr>
        <xdr:cNvPr id="24" name="Line 6"/>
        <xdr:cNvSpPr>
          <a:spLocks/>
        </xdr:cNvSpPr>
      </xdr:nvSpPr>
      <xdr:spPr>
        <a:xfrm>
          <a:off x="2600325" y="19954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180</xdr:row>
      <xdr:rowOff>0</xdr:rowOff>
    </xdr:from>
    <xdr:to>
      <xdr:col>3</xdr:col>
      <xdr:colOff>0</xdr:colOff>
      <xdr:row>180</xdr:row>
      <xdr:rowOff>0</xdr:rowOff>
    </xdr:to>
    <xdr:sp>
      <xdr:nvSpPr>
        <xdr:cNvPr id="25" name="Line 7"/>
        <xdr:cNvSpPr>
          <a:spLocks/>
        </xdr:cNvSpPr>
      </xdr:nvSpPr>
      <xdr:spPr>
        <a:xfrm>
          <a:off x="1990725" y="185261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175</xdr:row>
      <xdr:rowOff>0</xdr:rowOff>
    </xdr:from>
    <xdr:to>
      <xdr:col>3</xdr:col>
      <xdr:colOff>0</xdr:colOff>
      <xdr:row>175</xdr:row>
      <xdr:rowOff>0</xdr:rowOff>
    </xdr:to>
    <xdr:sp>
      <xdr:nvSpPr>
        <xdr:cNvPr id="26" name="Line 7"/>
        <xdr:cNvSpPr>
          <a:spLocks/>
        </xdr:cNvSpPr>
      </xdr:nvSpPr>
      <xdr:spPr>
        <a:xfrm>
          <a:off x="1990725" y="176117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174</xdr:row>
      <xdr:rowOff>0</xdr:rowOff>
    </xdr:from>
    <xdr:to>
      <xdr:col>3</xdr:col>
      <xdr:colOff>0</xdr:colOff>
      <xdr:row>174</xdr:row>
      <xdr:rowOff>0</xdr:rowOff>
    </xdr:to>
    <xdr:sp>
      <xdr:nvSpPr>
        <xdr:cNvPr id="27" name="Line 7"/>
        <xdr:cNvSpPr>
          <a:spLocks/>
        </xdr:cNvSpPr>
      </xdr:nvSpPr>
      <xdr:spPr>
        <a:xfrm>
          <a:off x="1990725" y="174498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sp>
      <xdr:nvSpPr>
        <xdr:cNvPr id="28" name="Line 7"/>
        <xdr:cNvSpPr>
          <a:spLocks/>
        </xdr:cNvSpPr>
      </xdr:nvSpPr>
      <xdr:spPr>
        <a:xfrm>
          <a:off x="1990725" y="161067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153</xdr:row>
      <xdr:rowOff>0</xdr:rowOff>
    </xdr:from>
    <xdr:to>
      <xdr:col>3</xdr:col>
      <xdr:colOff>0</xdr:colOff>
      <xdr:row>153</xdr:row>
      <xdr:rowOff>0</xdr:rowOff>
    </xdr:to>
    <xdr:sp>
      <xdr:nvSpPr>
        <xdr:cNvPr id="29" name="Line 7"/>
        <xdr:cNvSpPr>
          <a:spLocks/>
        </xdr:cNvSpPr>
      </xdr:nvSpPr>
      <xdr:spPr>
        <a:xfrm>
          <a:off x="1990725" y="161067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31</xdr:row>
      <xdr:rowOff>0</xdr:rowOff>
    </xdr:from>
    <xdr:to>
      <xdr:col>9</xdr:col>
      <xdr:colOff>0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>
          <a:off x="4714875" y="52673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0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>
          <a:off x="4714875" y="5133975"/>
          <a:ext cx="0" cy="733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37</xdr:row>
      <xdr:rowOff>0</xdr:rowOff>
    </xdr:to>
    <xdr:sp>
      <xdr:nvSpPr>
        <xdr:cNvPr id="3" name="Line 3"/>
        <xdr:cNvSpPr>
          <a:spLocks/>
        </xdr:cNvSpPr>
      </xdr:nvSpPr>
      <xdr:spPr>
        <a:xfrm>
          <a:off x="4714875" y="6324600"/>
          <a:ext cx="0" cy="295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63</xdr:row>
      <xdr:rowOff>142875</xdr:rowOff>
    </xdr:to>
    <xdr:sp>
      <xdr:nvSpPr>
        <xdr:cNvPr id="4" name="Line 4"/>
        <xdr:cNvSpPr>
          <a:spLocks/>
        </xdr:cNvSpPr>
      </xdr:nvSpPr>
      <xdr:spPr>
        <a:xfrm>
          <a:off x="4714875" y="6324600"/>
          <a:ext cx="0" cy="552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63</xdr:row>
      <xdr:rowOff>114300</xdr:rowOff>
    </xdr:to>
    <xdr:sp>
      <xdr:nvSpPr>
        <xdr:cNvPr id="5" name="Line 5"/>
        <xdr:cNvSpPr>
          <a:spLocks/>
        </xdr:cNvSpPr>
      </xdr:nvSpPr>
      <xdr:spPr>
        <a:xfrm>
          <a:off x="4714875" y="3924300"/>
          <a:ext cx="0" cy="78962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0</xdr:rowOff>
    </xdr:from>
    <xdr:to>
      <xdr:col>3</xdr:col>
      <xdr:colOff>381000</xdr:colOff>
      <xdr:row>62</xdr:row>
      <xdr:rowOff>0</xdr:rowOff>
    </xdr:to>
    <xdr:sp>
      <xdr:nvSpPr>
        <xdr:cNvPr id="6" name="Line 6"/>
        <xdr:cNvSpPr>
          <a:spLocks/>
        </xdr:cNvSpPr>
      </xdr:nvSpPr>
      <xdr:spPr>
        <a:xfrm>
          <a:off x="2600325" y="11487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7" name="Line 7"/>
        <xdr:cNvSpPr>
          <a:spLocks/>
        </xdr:cNvSpPr>
      </xdr:nvSpPr>
      <xdr:spPr>
        <a:xfrm>
          <a:off x="1990725" y="105727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381000</xdr:colOff>
      <xdr:row>85</xdr:row>
      <xdr:rowOff>0</xdr:rowOff>
    </xdr:to>
    <xdr:sp>
      <xdr:nvSpPr>
        <xdr:cNvPr id="8" name="Line 6"/>
        <xdr:cNvSpPr>
          <a:spLocks/>
        </xdr:cNvSpPr>
      </xdr:nvSpPr>
      <xdr:spPr>
        <a:xfrm>
          <a:off x="2600325" y="18030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>
      <xdr:nvSpPr>
        <xdr:cNvPr id="9" name="Line 7"/>
        <xdr:cNvSpPr>
          <a:spLocks/>
        </xdr:cNvSpPr>
      </xdr:nvSpPr>
      <xdr:spPr>
        <a:xfrm>
          <a:off x="1990725" y="134969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77</xdr:row>
      <xdr:rowOff>0</xdr:rowOff>
    </xdr:from>
    <xdr:to>
      <xdr:col>3</xdr:col>
      <xdr:colOff>381000</xdr:colOff>
      <xdr:row>77</xdr:row>
      <xdr:rowOff>0</xdr:rowOff>
    </xdr:to>
    <xdr:sp>
      <xdr:nvSpPr>
        <xdr:cNvPr id="10" name="Line 11"/>
        <xdr:cNvSpPr>
          <a:spLocks/>
        </xdr:cNvSpPr>
      </xdr:nvSpPr>
      <xdr:spPr>
        <a:xfrm>
          <a:off x="2600325" y="159448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381000</xdr:colOff>
      <xdr:row>103</xdr:row>
      <xdr:rowOff>0</xdr:rowOff>
    </xdr:to>
    <xdr:sp>
      <xdr:nvSpPr>
        <xdr:cNvPr id="11" name="Line 6"/>
        <xdr:cNvSpPr>
          <a:spLocks/>
        </xdr:cNvSpPr>
      </xdr:nvSpPr>
      <xdr:spPr>
        <a:xfrm>
          <a:off x="2600325" y="2304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92</xdr:row>
      <xdr:rowOff>0</xdr:rowOff>
    </xdr:from>
    <xdr:to>
      <xdr:col>3</xdr:col>
      <xdr:colOff>0</xdr:colOff>
      <xdr:row>92</xdr:row>
      <xdr:rowOff>0</xdr:rowOff>
    </xdr:to>
    <xdr:sp>
      <xdr:nvSpPr>
        <xdr:cNvPr id="12" name="Line 7"/>
        <xdr:cNvSpPr>
          <a:spLocks/>
        </xdr:cNvSpPr>
      </xdr:nvSpPr>
      <xdr:spPr>
        <a:xfrm>
          <a:off x="1990725" y="201453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123</xdr:row>
      <xdr:rowOff>0</xdr:rowOff>
    </xdr:from>
    <xdr:to>
      <xdr:col>3</xdr:col>
      <xdr:colOff>381000</xdr:colOff>
      <xdr:row>123</xdr:row>
      <xdr:rowOff>0</xdr:rowOff>
    </xdr:to>
    <xdr:sp>
      <xdr:nvSpPr>
        <xdr:cNvPr id="13" name="Line 6"/>
        <xdr:cNvSpPr>
          <a:spLocks/>
        </xdr:cNvSpPr>
      </xdr:nvSpPr>
      <xdr:spPr>
        <a:xfrm>
          <a:off x="2600325" y="278987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121</xdr:row>
      <xdr:rowOff>0</xdr:rowOff>
    </xdr:from>
    <xdr:to>
      <xdr:col>3</xdr:col>
      <xdr:colOff>0</xdr:colOff>
      <xdr:row>121</xdr:row>
      <xdr:rowOff>0</xdr:rowOff>
    </xdr:to>
    <xdr:sp>
      <xdr:nvSpPr>
        <xdr:cNvPr id="14" name="Line 7"/>
        <xdr:cNvSpPr>
          <a:spLocks/>
        </xdr:cNvSpPr>
      </xdr:nvSpPr>
      <xdr:spPr>
        <a:xfrm>
          <a:off x="1990725" y="275177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146</xdr:row>
      <xdr:rowOff>0</xdr:rowOff>
    </xdr:from>
    <xdr:to>
      <xdr:col>3</xdr:col>
      <xdr:colOff>381000</xdr:colOff>
      <xdr:row>146</xdr:row>
      <xdr:rowOff>0</xdr:rowOff>
    </xdr:to>
    <xdr:sp>
      <xdr:nvSpPr>
        <xdr:cNvPr id="15" name="Line 6"/>
        <xdr:cNvSpPr>
          <a:spLocks/>
        </xdr:cNvSpPr>
      </xdr:nvSpPr>
      <xdr:spPr>
        <a:xfrm>
          <a:off x="2600325" y="334613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131</xdr:row>
      <xdr:rowOff>0</xdr:rowOff>
    </xdr:from>
    <xdr:to>
      <xdr:col>3</xdr:col>
      <xdr:colOff>0</xdr:colOff>
      <xdr:row>131</xdr:row>
      <xdr:rowOff>0</xdr:rowOff>
    </xdr:to>
    <xdr:sp>
      <xdr:nvSpPr>
        <xdr:cNvPr id="16" name="Line 7"/>
        <xdr:cNvSpPr>
          <a:spLocks/>
        </xdr:cNvSpPr>
      </xdr:nvSpPr>
      <xdr:spPr>
        <a:xfrm>
          <a:off x="1990725" y="301085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35</xdr:row>
      <xdr:rowOff>0</xdr:rowOff>
    </xdr:to>
    <xdr:sp>
      <xdr:nvSpPr>
        <xdr:cNvPr id="17" name="Line 1"/>
        <xdr:cNvSpPr>
          <a:spLocks/>
        </xdr:cNvSpPr>
      </xdr:nvSpPr>
      <xdr:spPr>
        <a:xfrm>
          <a:off x="4714875" y="541972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0</xdr:colOff>
      <xdr:row>35</xdr:row>
      <xdr:rowOff>0</xdr:rowOff>
    </xdr:to>
    <xdr:sp>
      <xdr:nvSpPr>
        <xdr:cNvPr id="18" name="Line 2"/>
        <xdr:cNvSpPr>
          <a:spLocks/>
        </xdr:cNvSpPr>
      </xdr:nvSpPr>
      <xdr:spPr>
        <a:xfrm>
          <a:off x="4714875" y="5267325"/>
          <a:ext cx="0" cy="1057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43</xdr:row>
      <xdr:rowOff>0</xdr:rowOff>
    </xdr:to>
    <xdr:sp>
      <xdr:nvSpPr>
        <xdr:cNvPr id="19" name="Line 3"/>
        <xdr:cNvSpPr>
          <a:spLocks/>
        </xdr:cNvSpPr>
      </xdr:nvSpPr>
      <xdr:spPr>
        <a:xfrm>
          <a:off x="4714875" y="7191375"/>
          <a:ext cx="0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77</xdr:row>
      <xdr:rowOff>0</xdr:rowOff>
    </xdr:from>
    <xdr:to>
      <xdr:col>3</xdr:col>
      <xdr:colOff>0</xdr:colOff>
      <xdr:row>77</xdr:row>
      <xdr:rowOff>0</xdr:rowOff>
    </xdr:to>
    <xdr:sp>
      <xdr:nvSpPr>
        <xdr:cNvPr id="20" name="Line 7"/>
        <xdr:cNvSpPr>
          <a:spLocks/>
        </xdr:cNvSpPr>
      </xdr:nvSpPr>
      <xdr:spPr>
        <a:xfrm>
          <a:off x="1990725" y="159448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167</xdr:row>
      <xdr:rowOff>0</xdr:rowOff>
    </xdr:from>
    <xdr:to>
      <xdr:col>3</xdr:col>
      <xdr:colOff>381000</xdr:colOff>
      <xdr:row>167</xdr:row>
      <xdr:rowOff>0</xdr:rowOff>
    </xdr:to>
    <xdr:sp>
      <xdr:nvSpPr>
        <xdr:cNvPr id="21" name="Line 6"/>
        <xdr:cNvSpPr>
          <a:spLocks/>
        </xdr:cNvSpPr>
      </xdr:nvSpPr>
      <xdr:spPr>
        <a:xfrm>
          <a:off x="2600325" y="386143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155</xdr:row>
      <xdr:rowOff>0</xdr:rowOff>
    </xdr:from>
    <xdr:to>
      <xdr:col>3</xdr:col>
      <xdr:colOff>0</xdr:colOff>
      <xdr:row>155</xdr:row>
      <xdr:rowOff>0</xdr:rowOff>
    </xdr:to>
    <xdr:sp>
      <xdr:nvSpPr>
        <xdr:cNvPr id="22" name="Line 7"/>
        <xdr:cNvSpPr>
          <a:spLocks/>
        </xdr:cNvSpPr>
      </xdr:nvSpPr>
      <xdr:spPr>
        <a:xfrm>
          <a:off x="1990725" y="360521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152</xdr:row>
      <xdr:rowOff>0</xdr:rowOff>
    </xdr:from>
    <xdr:to>
      <xdr:col>3</xdr:col>
      <xdr:colOff>0</xdr:colOff>
      <xdr:row>152</xdr:row>
      <xdr:rowOff>0</xdr:rowOff>
    </xdr:to>
    <xdr:sp>
      <xdr:nvSpPr>
        <xdr:cNvPr id="23" name="Line 7"/>
        <xdr:cNvSpPr>
          <a:spLocks/>
        </xdr:cNvSpPr>
      </xdr:nvSpPr>
      <xdr:spPr>
        <a:xfrm>
          <a:off x="1990725" y="354139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185</xdr:row>
      <xdr:rowOff>0</xdr:rowOff>
    </xdr:from>
    <xdr:to>
      <xdr:col>3</xdr:col>
      <xdr:colOff>381000</xdr:colOff>
      <xdr:row>185</xdr:row>
      <xdr:rowOff>0</xdr:rowOff>
    </xdr:to>
    <xdr:sp>
      <xdr:nvSpPr>
        <xdr:cNvPr id="24" name="Line 6"/>
        <xdr:cNvSpPr>
          <a:spLocks/>
        </xdr:cNvSpPr>
      </xdr:nvSpPr>
      <xdr:spPr>
        <a:xfrm>
          <a:off x="2600325" y="42729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179</xdr:row>
      <xdr:rowOff>0</xdr:rowOff>
    </xdr:from>
    <xdr:to>
      <xdr:col>3</xdr:col>
      <xdr:colOff>0</xdr:colOff>
      <xdr:row>179</xdr:row>
      <xdr:rowOff>0</xdr:rowOff>
    </xdr:to>
    <xdr:sp>
      <xdr:nvSpPr>
        <xdr:cNvPr id="25" name="Line 7"/>
        <xdr:cNvSpPr>
          <a:spLocks/>
        </xdr:cNvSpPr>
      </xdr:nvSpPr>
      <xdr:spPr>
        <a:xfrm>
          <a:off x="1990725" y="413194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174</xdr:row>
      <xdr:rowOff>0</xdr:rowOff>
    </xdr:from>
    <xdr:to>
      <xdr:col>3</xdr:col>
      <xdr:colOff>0</xdr:colOff>
      <xdr:row>174</xdr:row>
      <xdr:rowOff>0</xdr:rowOff>
    </xdr:to>
    <xdr:sp>
      <xdr:nvSpPr>
        <xdr:cNvPr id="26" name="Line 7"/>
        <xdr:cNvSpPr>
          <a:spLocks/>
        </xdr:cNvSpPr>
      </xdr:nvSpPr>
      <xdr:spPr>
        <a:xfrm>
          <a:off x="1990725" y="40424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173</xdr:row>
      <xdr:rowOff>0</xdr:rowOff>
    </xdr:from>
    <xdr:to>
      <xdr:col>3</xdr:col>
      <xdr:colOff>0</xdr:colOff>
      <xdr:row>173</xdr:row>
      <xdr:rowOff>0</xdr:rowOff>
    </xdr:to>
    <xdr:sp>
      <xdr:nvSpPr>
        <xdr:cNvPr id="27" name="Line 7"/>
        <xdr:cNvSpPr>
          <a:spLocks/>
        </xdr:cNvSpPr>
      </xdr:nvSpPr>
      <xdr:spPr>
        <a:xfrm>
          <a:off x="1990725" y="402621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155</xdr:row>
      <xdr:rowOff>0</xdr:rowOff>
    </xdr:from>
    <xdr:to>
      <xdr:col>3</xdr:col>
      <xdr:colOff>0</xdr:colOff>
      <xdr:row>155</xdr:row>
      <xdr:rowOff>0</xdr:rowOff>
    </xdr:to>
    <xdr:sp>
      <xdr:nvSpPr>
        <xdr:cNvPr id="28" name="Line 7"/>
        <xdr:cNvSpPr>
          <a:spLocks/>
        </xdr:cNvSpPr>
      </xdr:nvSpPr>
      <xdr:spPr>
        <a:xfrm>
          <a:off x="1990725" y="360521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152</xdr:row>
      <xdr:rowOff>0</xdr:rowOff>
    </xdr:from>
    <xdr:to>
      <xdr:col>3</xdr:col>
      <xdr:colOff>0</xdr:colOff>
      <xdr:row>152</xdr:row>
      <xdr:rowOff>0</xdr:rowOff>
    </xdr:to>
    <xdr:sp>
      <xdr:nvSpPr>
        <xdr:cNvPr id="29" name="Line 7"/>
        <xdr:cNvSpPr>
          <a:spLocks/>
        </xdr:cNvSpPr>
      </xdr:nvSpPr>
      <xdr:spPr>
        <a:xfrm>
          <a:off x="1990725" y="354139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99"/>
  <sheetViews>
    <sheetView workbookViewId="0" topLeftCell="A1">
      <selection activeCell="P24" sqref="P24"/>
    </sheetView>
  </sheetViews>
  <sheetFormatPr defaultColWidth="9.00390625" defaultRowHeight="12.75"/>
  <cols>
    <col min="1" max="1" width="3.125" style="0" customWidth="1"/>
    <col min="2" max="2" width="23.00390625" style="148" customWidth="1"/>
    <col min="3" max="3" width="8.00390625" style="0" customWidth="1"/>
    <col min="4" max="4" width="5.00390625" style="0" customWidth="1"/>
    <col min="5" max="5" width="3.375" style="0" customWidth="1"/>
    <col min="6" max="6" width="4.375" style="0" customWidth="1"/>
    <col min="7" max="7" width="4.00390625" style="0" customWidth="1"/>
    <col min="8" max="8" width="3.625" style="0" customWidth="1"/>
    <col min="9" max="9" width="4.375" style="0" customWidth="1"/>
    <col min="10" max="10" width="3.25390625" style="0" customWidth="1"/>
    <col min="11" max="11" width="4.375" style="0" customWidth="1"/>
    <col min="12" max="12" width="3.75390625" style="0" customWidth="1"/>
    <col min="13" max="13" width="4.625" style="0" customWidth="1"/>
    <col min="14" max="14" width="3.375" style="0" customWidth="1"/>
    <col min="15" max="15" width="4.75390625" style="0" customWidth="1"/>
    <col min="16" max="16" width="3.75390625" style="10" customWidth="1"/>
    <col min="17" max="17" width="4.875" style="10" customWidth="1"/>
    <col min="18" max="18" width="3.75390625" style="10" customWidth="1"/>
    <col min="19" max="19" width="4.375" style="10" customWidth="1"/>
    <col min="20" max="20" width="3.75390625" style="10" customWidth="1"/>
    <col min="21" max="21" width="4.625" style="10" customWidth="1"/>
    <col min="22" max="22" width="2.625" style="0" customWidth="1"/>
    <col min="23" max="23" width="3.00390625" style="0" customWidth="1"/>
    <col min="24" max="24" width="2.75390625" style="0" customWidth="1"/>
    <col min="25" max="26" width="3.00390625" style="0" customWidth="1"/>
    <col min="27" max="27" width="2.75390625" style="0" customWidth="1"/>
  </cols>
  <sheetData>
    <row r="1" spans="2:15" ht="12.75">
      <c r="B1" s="147"/>
      <c r="C1" s="10"/>
      <c r="F1" s="195" t="s">
        <v>222</v>
      </c>
      <c r="G1" s="195"/>
      <c r="H1" s="11" t="s">
        <v>97</v>
      </c>
      <c r="I1" s="10"/>
      <c r="J1" s="10"/>
      <c r="K1" s="10"/>
      <c r="L1" s="10"/>
      <c r="M1" s="10"/>
      <c r="N1" s="10"/>
      <c r="O1" s="10"/>
    </row>
    <row r="2" spans="1:25" ht="11.25" customHeight="1">
      <c r="A2" s="1"/>
      <c r="C2" s="3"/>
      <c r="D2" s="4"/>
      <c r="E2" s="3"/>
      <c r="F2" s="5"/>
      <c r="G2" s="5"/>
      <c r="H2" s="5"/>
      <c r="I2" s="5"/>
      <c r="J2" s="5"/>
      <c r="K2" s="5"/>
      <c r="L2" s="5"/>
      <c r="M2" s="5"/>
      <c r="N2" s="5"/>
      <c r="O2" s="4"/>
      <c r="P2" s="4"/>
      <c r="Q2" s="4"/>
      <c r="R2" s="4"/>
      <c r="S2" s="2"/>
      <c r="T2" s="4"/>
      <c r="U2" s="2" t="s">
        <v>203</v>
      </c>
      <c r="V2" s="6"/>
      <c r="W2" s="6"/>
      <c r="X2" s="6"/>
      <c r="Y2" s="3"/>
    </row>
    <row r="3" spans="1:27" ht="13.5" customHeight="1">
      <c r="A3" s="5"/>
      <c r="B3" s="149" t="s">
        <v>46</v>
      </c>
      <c r="C3" s="1"/>
      <c r="D3" s="8"/>
      <c r="F3" s="1"/>
      <c r="G3" s="1"/>
      <c r="L3" s="9" t="s">
        <v>47</v>
      </c>
      <c r="M3" s="1"/>
      <c r="N3" s="1"/>
      <c r="O3" s="4"/>
      <c r="P3" s="4"/>
      <c r="Q3" s="4"/>
      <c r="R3" s="4"/>
      <c r="S3" s="4"/>
      <c r="T3" s="4"/>
      <c r="U3" s="4"/>
      <c r="V3" s="3"/>
      <c r="W3" s="3"/>
      <c r="X3" s="6"/>
      <c r="Y3" s="6"/>
      <c r="Z3" s="6"/>
      <c r="AA3" s="3"/>
    </row>
    <row r="4" spans="1:27" ht="12" customHeight="1" hidden="1">
      <c r="A4" s="5"/>
      <c r="B4" s="150" t="s">
        <v>0</v>
      </c>
      <c r="C4" s="3"/>
      <c r="D4" s="4"/>
      <c r="E4" s="3"/>
      <c r="F4" s="3"/>
      <c r="G4" s="3"/>
      <c r="H4" s="3"/>
      <c r="I4" s="3"/>
      <c r="J4" s="4"/>
      <c r="K4" s="4"/>
      <c r="L4" s="4"/>
      <c r="M4" s="4"/>
      <c r="O4" s="4"/>
      <c r="P4" s="4"/>
      <c r="Q4" s="4"/>
      <c r="R4" s="4"/>
      <c r="S4" s="4"/>
      <c r="T4" s="4"/>
      <c r="U4" s="4"/>
      <c r="V4" s="3"/>
      <c r="W4" s="3"/>
      <c r="X4" s="6"/>
      <c r="Y4" s="6"/>
      <c r="Z4" s="6"/>
      <c r="AA4" s="3"/>
    </row>
    <row r="5" spans="1:27" ht="12" customHeight="1" hidden="1">
      <c r="A5" s="5"/>
      <c r="B5" s="149" t="s">
        <v>165</v>
      </c>
      <c r="C5" s="3"/>
      <c r="D5" s="10"/>
      <c r="E5" s="10"/>
      <c r="F5" s="10"/>
      <c r="G5" s="10"/>
      <c r="H5" s="10"/>
      <c r="I5" s="134"/>
      <c r="N5" s="7"/>
      <c r="O5" s="4"/>
      <c r="Q5" s="3"/>
      <c r="R5" s="3"/>
      <c r="S5" s="3"/>
      <c r="T5" s="3"/>
      <c r="U5" s="3"/>
      <c r="V5" s="4"/>
      <c r="W5" s="4"/>
      <c r="X5" s="4"/>
      <c r="Y5" s="4"/>
      <c r="Z5" s="6"/>
      <c r="AA5" s="3"/>
    </row>
    <row r="6" spans="1:27" ht="13.5" customHeight="1" hidden="1">
      <c r="A6" s="5"/>
      <c r="B6" s="149" t="s">
        <v>166</v>
      </c>
      <c r="C6" s="3"/>
      <c r="D6" s="10"/>
      <c r="E6" s="10"/>
      <c r="F6" s="10"/>
      <c r="G6" s="10"/>
      <c r="H6" s="10"/>
      <c r="I6" s="134"/>
      <c r="N6" s="7"/>
      <c r="O6" s="4"/>
      <c r="Q6" s="3"/>
      <c r="R6" s="3"/>
      <c r="S6" s="3"/>
      <c r="T6" s="3"/>
      <c r="U6" s="3"/>
      <c r="V6" s="4"/>
      <c r="W6" s="4"/>
      <c r="X6" s="4"/>
      <c r="Y6" s="4"/>
      <c r="Z6" s="6"/>
      <c r="AA6" s="3"/>
    </row>
    <row r="7" spans="1:27" ht="13.5" customHeight="1" hidden="1">
      <c r="A7" s="5"/>
      <c r="B7" s="149" t="s">
        <v>167</v>
      </c>
      <c r="C7" s="3"/>
      <c r="D7" s="10"/>
      <c r="E7" s="10"/>
      <c r="F7" s="10"/>
      <c r="G7" s="10"/>
      <c r="H7" s="10"/>
      <c r="I7" s="134"/>
      <c r="J7" s="10"/>
      <c r="K7" s="10"/>
      <c r="N7" s="7"/>
      <c r="O7" s="4"/>
      <c r="Q7" s="3"/>
      <c r="R7" s="3"/>
      <c r="S7" s="3"/>
      <c r="T7" s="3"/>
      <c r="U7" s="3"/>
      <c r="V7" s="4"/>
      <c r="W7" s="4"/>
      <c r="X7" s="4"/>
      <c r="Y7" s="4"/>
      <c r="Z7" s="6"/>
      <c r="AA7" s="3"/>
    </row>
    <row r="8" spans="1:27" ht="13.5" customHeight="1" hidden="1">
      <c r="A8" s="5"/>
      <c r="B8" s="149" t="s">
        <v>168</v>
      </c>
      <c r="C8" s="3"/>
      <c r="D8" s="10"/>
      <c r="E8" s="10"/>
      <c r="F8" s="10"/>
      <c r="G8" s="10"/>
      <c r="H8" s="10"/>
      <c r="I8" s="134"/>
      <c r="N8" s="7"/>
      <c r="O8" s="4"/>
      <c r="Q8" s="3"/>
      <c r="R8" s="3"/>
      <c r="S8" s="3"/>
      <c r="T8" s="3"/>
      <c r="U8" s="3"/>
      <c r="V8" s="4"/>
      <c r="W8" s="4"/>
      <c r="X8" s="4"/>
      <c r="Y8" s="4"/>
      <c r="Z8" s="6"/>
      <c r="AA8" s="3"/>
    </row>
    <row r="9" spans="1:27" ht="12" customHeight="1" hidden="1">
      <c r="A9" s="5"/>
      <c r="B9" s="149" t="s">
        <v>169</v>
      </c>
      <c r="C9" s="3"/>
      <c r="D9" s="10"/>
      <c r="E9" s="10"/>
      <c r="F9" s="10"/>
      <c r="G9" s="10"/>
      <c r="H9" s="10"/>
      <c r="I9" s="134"/>
      <c r="N9" s="7"/>
      <c r="O9" s="4"/>
      <c r="Q9" s="3"/>
      <c r="R9" s="3"/>
      <c r="S9" s="3"/>
      <c r="T9" s="3"/>
      <c r="U9" s="3"/>
      <c r="V9" s="4"/>
      <c r="W9" s="4"/>
      <c r="X9" s="4"/>
      <c r="Y9" s="4"/>
      <c r="Z9" s="6"/>
      <c r="AA9" s="3"/>
    </row>
    <row r="10" spans="1:27" ht="12" customHeight="1" hidden="1">
      <c r="A10" s="5"/>
      <c r="B10" s="149" t="s">
        <v>164</v>
      </c>
      <c r="C10" s="3"/>
      <c r="D10" s="10"/>
      <c r="E10" s="10"/>
      <c r="F10" s="10"/>
      <c r="G10" s="10"/>
      <c r="H10" s="10"/>
      <c r="I10" s="134"/>
      <c r="N10" s="7"/>
      <c r="O10" s="4"/>
      <c r="Q10" s="3"/>
      <c r="R10" s="3"/>
      <c r="S10" s="3"/>
      <c r="T10" s="3"/>
      <c r="U10" s="3"/>
      <c r="V10" s="4"/>
      <c r="W10" s="4"/>
      <c r="X10" s="4"/>
      <c r="Y10" s="4"/>
      <c r="Z10" s="6"/>
      <c r="AA10" s="3"/>
    </row>
    <row r="11" spans="1:27" ht="12.75" customHeight="1" hidden="1">
      <c r="A11" s="5"/>
      <c r="B11" s="149" t="s">
        <v>170</v>
      </c>
      <c r="C11" s="3"/>
      <c r="D11" s="10"/>
      <c r="E11" s="10"/>
      <c r="F11" s="10"/>
      <c r="G11" s="10"/>
      <c r="H11" s="10"/>
      <c r="I11" s="134"/>
      <c r="N11" s="7"/>
      <c r="O11" s="4"/>
      <c r="Q11" s="3"/>
      <c r="R11" s="3"/>
      <c r="S11" s="3"/>
      <c r="T11" s="3"/>
      <c r="U11" s="3"/>
      <c r="V11" s="4"/>
      <c r="W11" s="4"/>
      <c r="X11" s="4"/>
      <c r="Y11" s="4"/>
      <c r="Z11" s="6"/>
      <c r="AA11" s="3"/>
    </row>
    <row r="12" spans="1:27" ht="3.75" customHeight="1" thickBot="1">
      <c r="A12" s="1"/>
      <c r="B12" s="151"/>
      <c r="C12" s="3"/>
      <c r="D12" s="4"/>
      <c r="E12" s="3"/>
      <c r="F12" s="3"/>
      <c r="G12" s="3"/>
      <c r="H12" s="3"/>
      <c r="I12" s="3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3"/>
      <c r="W12" s="3"/>
      <c r="X12" s="6"/>
      <c r="Y12" s="6"/>
      <c r="Z12" s="6"/>
      <c r="AA12" s="3"/>
    </row>
    <row r="13" spans="1:52" ht="6.75" customHeight="1" thickTop="1">
      <c r="A13" s="165" t="s">
        <v>1</v>
      </c>
      <c r="B13" s="165" t="s">
        <v>2</v>
      </c>
      <c r="C13" s="188" t="s">
        <v>3</v>
      </c>
      <c r="D13" s="179" t="s">
        <v>4</v>
      </c>
      <c r="E13" s="180"/>
      <c r="F13" s="180"/>
      <c r="G13" s="180"/>
      <c r="H13" s="180"/>
      <c r="I13" s="181"/>
      <c r="J13" s="183" t="s">
        <v>5</v>
      </c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4"/>
      <c r="V13" s="170" t="s">
        <v>6</v>
      </c>
      <c r="W13" s="171"/>
      <c r="X13" s="171"/>
      <c r="Y13" s="171"/>
      <c r="Z13" s="171"/>
      <c r="AA13" s="172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</row>
    <row r="14" spans="1:52" ht="5.25" customHeight="1">
      <c r="A14" s="166"/>
      <c r="B14" s="166"/>
      <c r="C14" s="189"/>
      <c r="D14" s="163"/>
      <c r="E14" s="169"/>
      <c r="F14" s="169"/>
      <c r="G14" s="169"/>
      <c r="H14" s="169"/>
      <c r="I14" s="182"/>
      <c r="J14" s="168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4"/>
      <c r="V14" s="173"/>
      <c r="W14" s="174"/>
      <c r="X14" s="174"/>
      <c r="Y14" s="174"/>
      <c r="Z14" s="174"/>
      <c r="AA14" s="17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</row>
    <row r="15" spans="1:52" ht="12.75" customHeight="1">
      <c r="A15" s="166"/>
      <c r="B15" s="166"/>
      <c r="C15" s="189"/>
      <c r="D15" s="185" t="s">
        <v>7</v>
      </c>
      <c r="E15" s="176" t="s">
        <v>8</v>
      </c>
      <c r="F15" s="176" t="s">
        <v>9</v>
      </c>
      <c r="G15" s="177" t="s">
        <v>96</v>
      </c>
      <c r="H15" s="193" t="s">
        <v>10</v>
      </c>
      <c r="I15" s="191" t="s">
        <v>45</v>
      </c>
      <c r="J15" s="168" t="s">
        <v>204</v>
      </c>
      <c r="K15" s="169"/>
      <c r="L15" s="169"/>
      <c r="M15" s="164"/>
      <c r="N15" s="168" t="s">
        <v>205</v>
      </c>
      <c r="O15" s="169"/>
      <c r="P15" s="169"/>
      <c r="Q15" s="164"/>
      <c r="R15" s="163" t="s">
        <v>206</v>
      </c>
      <c r="S15" s="169"/>
      <c r="T15" s="169"/>
      <c r="U15" s="164"/>
      <c r="V15" s="173"/>
      <c r="W15" s="174"/>
      <c r="X15" s="174"/>
      <c r="Y15" s="174"/>
      <c r="Z15" s="174"/>
      <c r="AA15" s="17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</row>
    <row r="16" spans="1:52" ht="12.75">
      <c r="A16" s="166"/>
      <c r="B16" s="166"/>
      <c r="C16" s="189"/>
      <c r="D16" s="185"/>
      <c r="E16" s="176"/>
      <c r="F16" s="176"/>
      <c r="G16" s="178"/>
      <c r="H16" s="194"/>
      <c r="I16" s="191"/>
      <c r="J16" s="168" t="s">
        <v>11</v>
      </c>
      <c r="K16" s="187"/>
      <c r="L16" s="163" t="s">
        <v>12</v>
      </c>
      <c r="M16" s="164"/>
      <c r="N16" s="168" t="s">
        <v>13</v>
      </c>
      <c r="O16" s="187"/>
      <c r="P16" s="163" t="s">
        <v>14</v>
      </c>
      <c r="Q16" s="164"/>
      <c r="R16" s="168" t="s">
        <v>15</v>
      </c>
      <c r="S16" s="187"/>
      <c r="T16" s="163" t="s">
        <v>16</v>
      </c>
      <c r="U16" s="164"/>
      <c r="V16" s="173"/>
      <c r="W16" s="174"/>
      <c r="X16" s="174"/>
      <c r="Y16" s="174"/>
      <c r="Z16" s="174"/>
      <c r="AA16" s="17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</row>
    <row r="17" spans="1:52" ht="27" customHeight="1" thickBot="1">
      <c r="A17" s="167"/>
      <c r="B17" s="166"/>
      <c r="C17" s="190"/>
      <c r="D17" s="186"/>
      <c r="E17" s="177"/>
      <c r="F17" s="177"/>
      <c r="G17" s="178"/>
      <c r="H17" s="194"/>
      <c r="I17" s="192"/>
      <c r="J17" s="45" t="s">
        <v>17</v>
      </c>
      <c r="K17" s="90" t="s">
        <v>95</v>
      </c>
      <c r="L17" s="86" t="s">
        <v>17</v>
      </c>
      <c r="M17" s="46" t="s">
        <v>95</v>
      </c>
      <c r="N17" s="45" t="s">
        <v>17</v>
      </c>
      <c r="O17" s="90" t="s">
        <v>95</v>
      </c>
      <c r="P17" s="86" t="s">
        <v>17</v>
      </c>
      <c r="Q17" s="46" t="s">
        <v>95</v>
      </c>
      <c r="R17" s="45" t="s">
        <v>17</v>
      </c>
      <c r="S17" s="90" t="s">
        <v>95</v>
      </c>
      <c r="T17" s="86" t="s">
        <v>17</v>
      </c>
      <c r="U17" s="46" t="s">
        <v>95</v>
      </c>
      <c r="V17" s="173"/>
      <c r="W17" s="174"/>
      <c r="X17" s="174"/>
      <c r="Y17" s="174"/>
      <c r="Z17" s="174"/>
      <c r="AA17" s="17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1:52" ht="12" customHeight="1" thickBot="1" thickTop="1">
      <c r="A18" s="47">
        <v>1</v>
      </c>
      <c r="B18" s="47">
        <v>2</v>
      </c>
      <c r="C18" s="47">
        <v>3</v>
      </c>
      <c r="D18" s="48">
        <v>4</v>
      </c>
      <c r="E18" s="49">
        <v>5</v>
      </c>
      <c r="F18" s="49">
        <v>6</v>
      </c>
      <c r="G18" s="49"/>
      <c r="H18" s="49">
        <v>8</v>
      </c>
      <c r="I18" s="50">
        <v>9</v>
      </c>
      <c r="J18" s="51">
        <v>10</v>
      </c>
      <c r="K18" s="91">
        <v>11</v>
      </c>
      <c r="L18" s="48">
        <v>12</v>
      </c>
      <c r="M18" s="52">
        <v>13</v>
      </c>
      <c r="N18" s="51">
        <v>14</v>
      </c>
      <c r="O18" s="91">
        <v>15</v>
      </c>
      <c r="P18" s="48">
        <v>16</v>
      </c>
      <c r="Q18" s="52">
        <v>17</v>
      </c>
      <c r="R18" s="51">
        <v>18</v>
      </c>
      <c r="S18" s="91">
        <v>19</v>
      </c>
      <c r="T18" s="48">
        <v>20</v>
      </c>
      <c r="U18" s="52">
        <v>21</v>
      </c>
      <c r="V18" s="53">
        <v>1</v>
      </c>
      <c r="W18" s="49">
        <v>2</v>
      </c>
      <c r="X18" s="49">
        <v>3</v>
      </c>
      <c r="Y18" s="49">
        <v>4</v>
      </c>
      <c r="Z18" s="49">
        <v>5</v>
      </c>
      <c r="AA18" s="54">
        <v>6</v>
      </c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1:52" ht="32.25" customHeight="1" thickBot="1" thickTop="1">
      <c r="A19" s="57" t="s">
        <v>18</v>
      </c>
      <c r="B19" s="57" t="s">
        <v>210</v>
      </c>
      <c r="C19" s="84"/>
      <c r="D19" s="58">
        <f aca="true" t="shared" si="0" ref="D19:I19">SUM(D20:D25)</f>
        <v>630</v>
      </c>
      <c r="E19" s="59">
        <f t="shared" si="0"/>
        <v>120</v>
      </c>
      <c r="F19" s="59">
        <f t="shared" si="0"/>
        <v>510</v>
      </c>
      <c r="G19" s="59">
        <f t="shared" si="0"/>
        <v>0</v>
      </c>
      <c r="H19" s="59">
        <f t="shared" si="0"/>
        <v>0</v>
      </c>
      <c r="I19" s="60">
        <f t="shared" si="0"/>
        <v>0</v>
      </c>
      <c r="J19" s="61">
        <f aca="true" t="shared" si="1" ref="J19:AA19">SUM(J20:J25)</f>
        <v>30</v>
      </c>
      <c r="K19" s="92">
        <f t="shared" si="1"/>
        <v>150</v>
      </c>
      <c r="L19" s="58">
        <f t="shared" si="1"/>
        <v>30</v>
      </c>
      <c r="M19" s="62">
        <f t="shared" si="1"/>
        <v>120</v>
      </c>
      <c r="N19" s="61">
        <f t="shared" si="1"/>
        <v>30</v>
      </c>
      <c r="O19" s="92">
        <f t="shared" si="1"/>
        <v>90</v>
      </c>
      <c r="P19" s="58">
        <f t="shared" si="1"/>
        <v>30</v>
      </c>
      <c r="Q19" s="62">
        <f t="shared" si="1"/>
        <v>120</v>
      </c>
      <c r="R19" s="61">
        <f t="shared" si="1"/>
        <v>0</v>
      </c>
      <c r="S19" s="92">
        <f t="shared" si="1"/>
        <v>30</v>
      </c>
      <c r="T19" s="58">
        <f t="shared" si="1"/>
        <v>0</v>
      </c>
      <c r="U19" s="62">
        <f t="shared" si="1"/>
        <v>0</v>
      </c>
      <c r="V19" s="58">
        <f t="shared" si="1"/>
        <v>8</v>
      </c>
      <c r="W19" s="59">
        <f t="shared" si="1"/>
        <v>6</v>
      </c>
      <c r="X19" s="59">
        <f t="shared" si="1"/>
        <v>5</v>
      </c>
      <c r="Y19" s="59">
        <f t="shared" si="1"/>
        <v>6</v>
      </c>
      <c r="Z19" s="59">
        <f t="shared" si="1"/>
        <v>4</v>
      </c>
      <c r="AA19" s="62">
        <f t="shared" si="1"/>
        <v>0</v>
      </c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1:52" ht="14.25" customHeight="1" thickTop="1">
      <c r="A20" s="55" t="s">
        <v>19</v>
      </c>
      <c r="B20" s="145" t="s">
        <v>209</v>
      </c>
      <c r="C20" s="64" t="s">
        <v>22</v>
      </c>
      <c r="D20" s="65">
        <f>SUM(E20:I20)</f>
        <v>30</v>
      </c>
      <c r="E20" s="66">
        <v>30</v>
      </c>
      <c r="F20" s="66"/>
      <c r="G20" s="66"/>
      <c r="H20" s="66"/>
      <c r="I20" s="67"/>
      <c r="J20" s="68">
        <v>30</v>
      </c>
      <c r="K20" s="95"/>
      <c r="L20" s="73"/>
      <c r="M20" s="44"/>
      <c r="N20" s="68"/>
      <c r="O20" s="95"/>
      <c r="P20" s="73"/>
      <c r="Q20" s="44"/>
      <c r="R20" s="68"/>
      <c r="S20" s="95"/>
      <c r="T20" s="73"/>
      <c r="U20" s="44"/>
      <c r="V20" s="69">
        <v>2</v>
      </c>
      <c r="W20" s="66"/>
      <c r="X20" s="66"/>
      <c r="Y20" s="66"/>
      <c r="Z20" s="66"/>
      <c r="AA20" s="70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</row>
    <row r="21" spans="1:52" ht="12" customHeight="1">
      <c r="A21" s="17" t="s">
        <v>21</v>
      </c>
      <c r="B21" s="139" t="s">
        <v>49</v>
      </c>
      <c r="C21" s="18" t="s">
        <v>41</v>
      </c>
      <c r="D21" s="16">
        <f>SUM(E21:I21)</f>
        <v>360</v>
      </c>
      <c r="E21" s="19"/>
      <c r="F21" s="19">
        <v>360</v>
      </c>
      <c r="G21" s="19"/>
      <c r="H21" s="19"/>
      <c r="I21" s="22"/>
      <c r="J21" s="43"/>
      <c r="K21" s="94">
        <v>90</v>
      </c>
      <c r="L21" s="24"/>
      <c r="M21" s="13">
        <v>90</v>
      </c>
      <c r="N21" s="14"/>
      <c r="O21" s="94">
        <v>60</v>
      </c>
      <c r="P21" s="24"/>
      <c r="Q21" s="13">
        <v>90</v>
      </c>
      <c r="R21" s="14"/>
      <c r="S21" s="94">
        <v>30</v>
      </c>
      <c r="T21" s="24"/>
      <c r="U21" s="13"/>
      <c r="V21" s="21">
        <v>3</v>
      </c>
      <c r="W21" s="19">
        <v>3</v>
      </c>
      <c r="X21" s="19">
        <v>2</v>
      </c>
      <c r="Y21" s="19">
        <v>3</v>
      </c>
      <c r="Z21" s="19">
        <v>4</v>
      </c>
      <c r="AA21" s="22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</row>
    <row r="22" spans="1:52" ht="12" customHeight="1">
      <c r="A22" s="17" t="s">
        <v>30</v>
      </c>
      <c r="B22" s="139" t="s">
        <v>208</v>
      </c>
      <c r="C22" s="18" t="s">
        <v>26</v>
      </c>
      <c r="D22" s="16">
        <f>SUM(E22:I22)</f>
        <v>30</v>
      </c>
      <c r="E22" s="19">
        <v>30</v>
      </c>
      <c r="F22" s="19"/>
      <c r="G22" s="19"/>
      <c r="H22" s="19"/>
      <c r="I22" s="22"/>
      <c r="J22" s="43"/>
      <c r="K22" s="94"/>
      <c r="L22" s="24">
        <v>30</v>
      </c>
      <c r="M22" s="13"/>
      <c r="N22" s="14"/>
      <c r="O22" s="94"/>
      <c r="P22" s="24"/>
      <c r="Q22" s="13"/>
      <c r="R22" s="14"/>
      <c r="S22" s="94"/>
      <c r="T22" s="24"/>
      <c r="U22" s="13"/>
      <c r="V22" s="21"/>
      <c r="W22" s="19">
        <v>2</v>
      </c>
      <c r="X22" s="19"/>
      <c r="Y22" s="19"/>
      <c r="Z22" s="19"/>
      <c r="AA22" s="22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</row>
    <row r="23" spans="1:52" ht="12.75" customHeight="1">
      <c r="A23" s="17" t="s">
        <v>31</v>
      </c>
      <c r="B23" s="139" t="s">
        <v>50</v>
      </c>
      <c r="C23" s="18" t="s">
        <v>22</v>
      </c>
      <c r="D23" s="16">
        <f>SUM(E23:I23)</f>
        <v>30</v>
      </c>
      <c r="E23" s="19"/>
      <c r="F23" s="19">
        <v>30</v>
      </c>
      <c r="G23" s="19"/>
      <c r="H23" s="19"/>
      <c r="I23" s="22"/>
      <c r="J23" s="42"/>
      <c r="K23" s="94">
        <v>30</v>
      </c>
      <c r="L23" s="24"/>
      <c r="M23" s="13"/>
      <c r="N23" s="14"/>
      <c r="O23" s="94"/>
      <c r="P23" s="24"/>
      <c r="Q23" s="13"/>
      <c r="R23" s="14"/>
      <c r="S23" s="94"/>
      <c r="T23" s="24"/>
      <c r="U23" s="13"/>
      <c r="V23" s="21">
        <v>2</v>
      </c>
      <c r="W23" s="19"/>
      <c r="X23" s="19"/>
      <c r="Y23" s="19"/>
      <c r="Z23" s="19"/>
      <c r="AA23" s="22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1:52" ht="13.5" customHeight="1">
      <c r="A24" s="17" t="s">
        <v>32</v>
      </c>
      <c r="B24" s="139" t="s">
        <v>87</v>
      </c>
      <c r="C24" s="82" t="s">
        <v>98</v>
      </c>
      <c r="D24" s="16">
        <f>SUM(E24:I24)</f>
        <v>60</v>
      </c>
      <c r="E24" s="19">
        <v>60</v>
      </c>
      <c r="F24" s="19"/>
      <c r="G24" s="19"/>
      <c r="H24" s="19"/>
      <c r="I24" s="22"/>
      <c r="J24" s="40"/>
      <c r="K24" s="94"/>
      <c r="L24" s="24"/>
      <c r="M24" s="13"/>
      <c r="N24" s="14">
        <v>30</v>
      </c>
      <c r="O24" s="94"/>
      <c r="P24" s="24">
        <v>30</v>
      </c>
      <c r="Q24" s="13"/>
      <c r="R24" s="14"/>
      <c r="S24" s="94"/>
      <c r="T24" s="24"/>
      <c r="U24" s="13"/>
      <c r="V24" s="21"/>
      <c r="W24" s="19"/>
      <c r="X24" s="19">
        <v>2</v>
      </c>
      <c r="Y24" s="19">
        <v>2</v>
      </c>
      <c r="Z24" s="19"/>
      <c r="AA24" s="22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1:52" ht="15.75" customHeight="1" thickBot="1">
      <c r="A25" s="63" t="s">
        <v>33</v>
      </c>
      <c r="B25" s="146" t="s">
        <v>48</v>
      </c>
      <c r="C25" s="30" t="s">
        <v>51</v>
      </c>
      <c r="D25" s="28">
        <f>E25+F25+G25+H25+I25</f>
        <v>120</v>
      </c>
      <c r="E25" s="31"/>
      <c r="F25" s="31">
        <v>120</v>
      </c>
      <c r="G25" s="31"/>
      <c r="H25" s="31"/>
      <c r="I25" s="32"/>
      <c r="J25" s="100"/>
      <c r="K25" s="93">
        <v>30</v>
      </c>
      <c r="L25" s="87"/>
      <c r="M25" s="33">
        <v>30</v>
      </c>
      <c r="N25" s="56"/>
      <c r="O25" s="93">
        <v>30</v>
      </c>
      <c r="P25" s="87"/>
      <c r="Q25" s="33">
        <v>30</v>
      </c>
      <c r="R25" s="56"/>
      <c r="S25" s="93"/>
      <c r="T25" s="87"/>
      <c r="U25" s="33"/>
      <c r="V25" s="34">
        <v>1</v>
      </c>
      <c r="W25" s="31">
        <v>1</v>
      </c>
      <c r="X25" s="31">
        <v>1</v>
      </c>
      <c r="Y25" s="31">
        <v>1</v>
      </c>
      <c r="Z25" s="31"/>
      <c r="AA25" s="3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1:52" ht="41.25" customHeight="1" thickBot="1" thickTop="1">
      <c r="A26" s="57" t="s">
        <v>27</v>
      </c>
      <c r="B26" s="57" t="s">
        <v>211</v>
      </c>
      <c r="C26" s="84"/>
      <c r="D26" s="58">
        <f aca="true" t="shared" si="2" ref="D26:AA26">SUM(D27:D35)</f>
        <v>375</v>
      </c>
      <c r="E26" s="58">
        <f t="shared" si="2"/>
        <v>225</v>
      </c>
      <c r="F26" s="58">
        <f t="shared" si="2"/>
        <v>150</v>
      </c>
      <c r="G26" s="58">
        <f t="shared" si="2"/>
        <v>0</v>
      </c>
      <c r="H26" s="58">
        <f t="shared" si="2"/>
        <v>0</v>
      </c>
      <c r="I26" s="58">
        <f t="shared" si="2"/>
        <v>0</v>
      </c>
      <c r="J26" s="58">
        <f t="shared" si="2"/>
        <v>120</v>
      </c>
      <c r="K26" s="96">
        <f t="shared" si="2"/>
        <v>60</v>
      </c>
      <c r="L26" s="58">
        <f t="shared" si="2"/>
        <v>90</v>
      </c>
      <c r="M26" s="71">
        <f t="shared" si="2"/>
        <v>75</v>
      </c>
      <c r="N26" s="61">
        <f t="shared" si="2"/>
        <v>15</v>
      </c>
      <c r="O26" s="96">
        <f t="shared" si="2"/>
        <v>15</v>
      </c>
      <c r="P26" s="58">
        <f t="shared" si="2"/>
        <v>0</v>
      </c>
      <c r="Q26" s="71">
        <f t="shared" si="2"/>
        <v>0</v>
      </c>
      <c r="R26" s="61">
        <f t="shared" si="2"/>
        <v>0</v>
      </c>
      <c r="S26" s="96">
        <f t="shared" si="2"/>
        <v>0</v>
      </c>
      <c r="T26" s="58">
        <f t="shared" si="2"/>
        <v>0</v>
      </c>
      <c r="U26" s="71">
        <f t="shared" si="2"/>
        <v>0</v>
      </c>
      <c r="V26" s="58">
        <f t="shared" si="2"/>
        <v>19</v>
      </c>
      <c r="W26" s="58">
        <f t="shared" si="2"/>
        <v>18</v>
      </c>
      <c r="X26" s="58">
        <f t="shared" si="2"/>
        <v>3</v>
      </c>
      <c r="Y26" s="58">
        <f t="shared" si="2"/>
        <v>0</v>
      </c>
      <c r="Z26" s="58">
        <f t="shared" si="2"/>
        <v>0</v>
      </c>
      <c r="AA26" s="62">
        <f t="shared" si="2"/>
        <v>0</v>
      </c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1:52" ht="12" customHeight="1" thickTop="1">
      <c r="A27" s="55" t="s">
        <v>19</v>
      </c>
      <c r="B27" s="18" t="s">
        <v>59</v>
      </c>
      <c r="C27" s="18" t="s">
        <v>38</v>
      </c>
      <c r="D27" s="16">
        <f aca="true" t="shared" si="3" ref="D27:D35">SUM(E27:I27)</f>
        <v>30</v>
      </c>
      <c r="E27" s="21">
        <v>15</v>
      </c>
      <c r="F27" s="21">
        <v>15</v>
      </c>
      <c r="G27" s="21"/>
      <c r="H27" s="21"/>
      <c r="I27" s="23"/>
      <c r="J27" s="142"/>
      <c r="K27" s="97"/>
      <c r="L27" s="24"/>
      <c r="M27" s="27"/>
      <c r="N27" s="14">
        <v>15</v>
      </c>
      <c r="O27" s="97">
        <v>15</v>
      </c>
      <c r="P27" s="24"/>
      <c r="Q27" s="27"/>
      <c r="R27" s="14"/>
      <c r="S27" s="97"/>
      <c r="T27" s="24"/>
      <c r="U27" s="27"/>
      <c r="V27" s="21"/>
      <c r="W27" s="21"/>
      <c r="X27" s="21">
        <v>3</v>
      </c>
      <c r="Y27" s="21"/>
      <c r="Z27" s="21"/>
      <c r="AA27" s="22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</row>
    <row r="28" spans="1:52" ht="15" customHeight="1">
      <c r="A28" s="17" t="s">
        <v>21</v>
      </c>
      <c r="B28" s="18" t="s">
        <v>55</v>
      </c>
      <c r="C28" s="18" t="s">
        <v>29</v>
      </c>
      <c r="D28" s="16">
        <f t="shared" si="3"/>
        <v>30</v>
      </c>
      <c r="E28" s="19">
        <v>15</v>
      </c>
      <c r="F28" s="19">
        <v>15</v>
      </c>
      <c r="G28" s="19"/>
      <c r="H28" s="19"/>
      <c r="I28" s="20"/>
      <c r="J28" s="14"/>
      <c r="K28" s="94"/>
      <c r="L28" s="24">
        <v>15</v>
      </c>
      <c r="M28" s="13">
        <v>15</v>
      </c>
      <c r="N28" s="14"/>
      <c r="O28" s="94"/>
      <c r="P28" s="24"/>
      <c r="Q28" s="13"/>
      <c r="R28" s="14"/>
      <c r="S28" s="94"/>
      <c r="T28" s="24"/>
      <c r="U28" s="13"/>
      <c r="V28" s="21"/>
      <c r="W28" s="19">
        <v>5</v>
      </c>
      <c r="X28" s="19"/>
      <c r="Y28" s="19"/>
      <c r="Z28" s="19"/>
      <c r="AA28" s="22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</row>
    <row r="29" spans="1:52" ht="13.5" customHeight="1">
      <c r="A29" s="17" t="s">
        <v>30</v>
      </c>
      <c r="B29" s="18" t="s">
        <v>60</v>
      </c>
      <c r="C29" s="18" t="s">
        <v>26</v>
      </c>
      <c r="D29" s="16">
        <f t="shared" si="3"/>
        <v>30</v>
      </c>
      <c r="E29" s="21">
        <v>15</v>
      </c>
      <c r="F29" s="21">
        <v>15</v>
      </c>
      <c r="G29" s="21"/>
      <c r="H29" s="21"/>
      <c r="I29" s="23"/>
      <c r="J29" s="14"/>
      <c r="K29" s="97"/>
      <c r="L29" s="24">
        <v>15</v>
      </c>
      <c r="M29" s="27">
        <v>15</v>
      </c>
      <c r="N29" s="14"/>
      <c r="O29" s="97"/>
      <c r="P29" s="24"/>
      <c r="Q29" s="27"/>
      <c r="R29" s="14"/>
      <c r="S29" s="97"/>
      <c r="T29" s="24"/>
      <c r="U29" s="27"/>
      <c r="V29" s="21"/>
      <c r="W29" s="21">
        <v>3</v>
      </c>
      <c r="X29" s="21"/>
      <c r="Y29" s="21"/>
      <c r="Z29" s="21"/>
      <c r="AA29" s="22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</row>
    <row r="30" spans="1:52" ht="13.5" customHeight="1">
      <c r="A30" s="17" t="s">
        <v>31</v>
      </c>
      <c r="B30" s="18" t="s">
        <v>57</v>
      </c>
      <c r="C30" s="18" t="s">
        <v>28</v>
      </c>
      <c r="D30" s="16">
        <f t="shared" si="3"/>
        <v>45</v>
      </c>
      <c r="E30" s="19">
        <v>30</v>
      </c>
      <c r="F30" s="19">
        <v>15</v>
      </c>
      <c r="G30" s="19"/>
      <c r="H30" s="19"/>
      <c r="I30" s="20"/>
      <c r="J30" s="14">
        <v>30</v>
      </c>
      <c r="K30" s="94">
        <v>15</v>
      </c>
      <c r="L30" s="24"/>
      <c r="M30" s="13"/>
      <c r="N30" s="14"/>
      <c r="O30" s="94"/>
      <c r="P30" s="24"/>
      <c r="Q30" s="13"/>
      <c r="R30" s="14"/>
      <c r="S30" s="94"/>
      <c r="T30" s="24"/>
      <c r="U30" s="13"/>
      <c r="V30" s="21">
        <v>5</v>
      </c>
      <c r="W30" s="19"/>
      <c r="X30" s="19"/>
      <c r="Y30" s="19"/>
      <c r="Z30" s="19"/>
      <c r="AA30" s="22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</row>
    <row r="31" spans="1:52" ht="12.75" customHeight="1">
      <c r="A31" s="17" t="s">
        <v>32</v>
      </c>
      <c r="B31" s="18" t="s">
        <v>54</v>
      </c>
      <c r="C31" s="18" t="s">
        <v>28</v>
      </c>
      <c r="D31" s="16">
        <f t="shared" si="3"/>
        <v>45</v>
      </c>
      <c r="E31" s="19">
        <v>30</v>
      </c>
      <c r="F31" s="19">
        <v>15</v>
      </c>
      <c r="G31" s="19"/>
      <c r="H31" s="19"/>
      <c r="I31" s="20"/>
      <c r="J31" s="14">
        <v>30</v>
      </c>
      <c r="K31" s="94">
        <v>15</v>
      </c>
      <c r="L31" s="24"/>
      <c r="M31" s="13"/>
      <c r="N31" s="14"/>
      <c r="O31" s="94"/>
      <c r="P31" s="24"/>
      <c r="Q31" s="13"/>
      <c r="R31" s="14"/>
      <c r="S31" s="94"/>
      <c r="T31" s="24"/>
      <c r="U31" s="13"/>
      <c r="V31" s="21">
        <v>6</v>
      </c>
      <c r="W31" s="19"/>
      <c r="X31" s="19"/>
      <c r="Y31" s="19"/>
      <c r="Z31" s="19"/>
      <c r="AA31" s="22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</row>
    <row r="32" spans="1:52" ht="12" customHeight="1">
      <c r="A32" s="17" t="s">
        <v>33</v>
      </c>
      <c r="B32" s="18" t="s">
        <v>53</v>
      </c>
      <c r="C32" s="18" t="s">
        <v>28</v>
      </c>
      <c r="D32" s="16">
        <f t="shared" si="3"/>
        <v>45</v>
      </c>
      <c r="E32" s="19">
        <v>30</v>
      </c>
      <c r="F32" s="19">
        <v>15</v>
      </c>
      <c r="G32" s="19"/>
      <c r="H32" s="19"/>
      <c r="I32" s="20"/>
      <c r="J32" s="14">
        <v>30</v>
      </c>
      <c r="K32" s="94">
        <v>15</v>
      </c>
      <c r="L32" s="24"/>
      <c r="M32" s="13"/>
      <c r="N32" s="14"/>
      <c r="O32" s="94"/>
      <c r="P32" s="24"/>
      <c r="Q32" s="13"/>
      <c r="R32" s="14"/>
      <c r="S32" s="94"/>
      <c r="T32" s="24"/>
      <c r="U32" s="13"/>
      <c r="V32" s="21">
        <v>5</v>
      </c>
      <c r="W32" s="19"/>
      <c r="X32" s="19"/>
      <c r="Y32" s="19"/>
      <c r="Z32" s="19"/>
      <c r="AA32" s="22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</row>
    <row r="33" spans="1:52" ht="13.5" customHeight="1">
      <c r="A33" s="17" t="s">
        <v>34</v>
      </c>
      <c r="B33" s="18" t="s">
        <v>52</v>
      </c>
      <c r="C33" s="18" t="s">
        <v>29</v>
      </c>
      <c r="D33" s="16">
        <f t="shared" si="3"/>
        <v>60</v>
      </c>
      <c r="E33" s="19">
        <v>30</v>
      </c>
      <c r="F33" s="19">
        <v>30</v>
      </c>
      <c r="G33" s="19"/>
      <c r="H33" s="19"/>
      <c r="I33" s="20"/>
      <c r="J33" s="14"/>
      <c r="K33" s="94"/>
      <c r="L33" s="24">
        <v>30</v>
      </c>
      <c r="M33" s="13">
        <v>30</v>
      </c>
      <c r="N33" s="14"/>
      <c r="O33" s="94"/>
      <c r="P33" s="24"/>
      <c r="Q33" s="13"/>
      <c r="R33" s="14"/>
      <c r="S33" s="94"/>
      <c r="T33" s="24"/>
      <c r="U33" s="13"/>
      <c r="V33" s="21"/>
      <c r="W33" s="19">
        <v>6</v>
      </c>
      <c r="X33" s="19"/>
      <c r="Y33" s="19"/>
      <c r="Z33" s="19"/>
      <c r="AA33" s="22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</row>
    <row r="34" spans="1:52" ht="21.75" customHeight="1">
      <c r="A34" s="17" t="s">
        <v>44</v>
      </c>
      <c r="B34" s="18" t="s">
        <v>56</v>
      </c>
      <c r="C34" s="18" t="s">
        <v>22</v>
      </c>
      <c r="D34" s="16">
        <f t="shared" si="3"/>
        <v>45</v>
      </c>
      <c r="E34" s="19">
        <v>30</v>
      </c>
      <c r="F34" s="19">
        <v>15</v>
      </c>
      <c r="G34" s="19"/>
      <c r="H34" s="19"/>
      <c r="I34" s="20"/>
      <c r="J34" s="14">
        <v>30</v>
      </c>
      <c r="K34" s="94">
        <v>15</v>
      </c>
      <c r="L34" s="24"/>
      <c r="M34" s="13"/>
      <c r="N34" s="14"/>
      <c r="O34" s="94"/>
      <c r="P34" s="24"/>
      <c r="Q34" s="13"/>
      <c r="R34" s="14"/>
      <c r="S34" s="94"/>
      <c r="T34" s="24"/>
      <c r="U34" s="13"/>
      <c r="V34" s="21">
        <v>3</v>
      </c>
      <c r="W34" s="19"/>
      <c r="X34" s="19"/>
      <c r="Y34" s="19"/>
      <c r="Z34" s="19"/>
      <c r="AA34" s="22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</row>
    <row r="35" spans="1:52" ht="13.5" thickBot="1">
      <c r="A35" s="141" t="s">
        <v>35</v>
      </c>
      <c r="B35" s="18" t="s">
        <v>58</v>
      </c>
      <c r="C35" s="18" t="s">
        <v>29</v>
      </c>
      <c r="D35" s="16">
        <f t="shared" si="3"/>
        <v>45</v>
      </c>
      <c r="E35" s="19">
        <v>30</v>
      </c>
      <c r="F35" s="19">
        <v>15</v>
      </c>
      <c r="G35" s="19"/>
      <c r="H35" s="19"/>
      <c r="I35" s="20"/>
      <c r="J35" s="14"/>
      <c r="K35" s="94"/>
      <c r="L35" s="24">
        <v>30</v>
      </c>
      <c r="M35" s="13">
        <v>15</v>
      </c>
      <c r="N35" s="14"/>
      <c r="O35" s="94"/>
      <c r="P35" s="24"/>
      <c r="Q35" s="13"/>
      <c r="R35" s="14"/>
      <c r="S35" s="94"/>
      <c r="T35" s="24"/>
      <c r="U35" s="13"/>
      <c r="V35" s="21"/>
      <c r="W35" s="19">
        <v>4</v>
      </c>
      <c r="X35" s="19"/>
      <c r="Y35" s="19"/>
      <c r="Z35" s="19"/>
      <c r="AA35" s="22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</row>
    <row r="36" spans="1:52" ht="36" customHeight="1" thickBot="1" thickTop="1">
      <c r="A36" s="57" t="s">
        <v>37</v>
      </c>
      <c r="B36" s="57" t="s">
        <v>212</v>
      </c>
      <c r="C36" s="84"/>
      <c r="D36" s="58">
        <f>SUM(D37:D45)</f>
        <v>375</v>
      </c>
      <c r="E36" s="58">
        <f>SUM(E37:E45)</f>
        <v>195</v>
      </c>
      <c r="F36" s="58">
        <f>SUM(F37:F45)</f>
        <v>180</v>
      </c>
      <c r="G36" s="58">
        <f>SUM(G27:G35)</f>
        <v>0</v>
      </c>
      <c r="H36" s="58">
        <f>SUM(H37:H45)</f>
        <v>0</v>
      </c>
      <c r="I36" s="58">
        <f>SUM(I37:I45)</f>
        <v>0</v>
      </c>
      <c r="J36" s="61">
        <f>SUM(J37:J45)</f>
        <v>30</v>
      </c>
      <c r="K36" s="96">
        <f>SUM(K37:K45)</f>
        <v>0</v>
      </c>
      <c r="L36" s="58">
        <f aca="true" t="shared" si="4" ref="L36:AA36">SUM(L37:L45)</f>
        <v>30</v>
      </c>
      <c r="M36" s="71">
        <f t="shared" si="4"/>
        <v>30</v>
      </c>
      <c r="N36" s="61">
        <f t="shared" si="4"/>
        <v>60</v>
      </c>
      <c r="O36" s="96">
        <f t="shared" si="4"/>
        <v>45</v>
      </c>
      <c r="P36" s="58">
        <f t="shared" si="4"/>
        <v>0</v>
      </c>
      <c r="Q36" s="71">
        <f t="shared" si="4"/>
        <v>30</v>
      </c>
      <c r="R36" s="61">
        <f t="shared" si="4"/>
        <v>15</v>
      </c>
      <c r="S36" s="96">
        <f t="shared" si="4"/>
        <v>15</v>
      </c>
      <c r="T36" s="58">
        <f t="shared" si="4"/>
        <v>60</v>
      </c>
      <c r="U36" s="71">
        <f t="shared" si="4"/>
        <v>60</v>
      </c>
      <c r="V36" s="58">
        <f t="shared" si="4"/>
        <v>3</v>
      </c>
      <c r="W36" s="58">
        <f t="shared" si="4"/>
        <v>6</v>
      </c>
      <c r="X36" s="58">
        <f t="shared" si="4"/>
        <v>11</v>
      </c>
      <c r="Y36" s="58">
        <f t="shared" si="4"/>
        <v>2</v>
      </c>
      <c r="Z36" s="58">
        <f t="shared" si="4"/>
        <v>2</v>
      </c>
      <c r="AA36" s="62">
        <f t="shared" si="4"/>
        <v>14</v>
      </c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</row>
    <row r="37" spans="1:52" ht="12.75" customHeight="1" thickTop="1">
      <c r="A37" s="55" t="s">
        <v>19</v>
      </c>
      <c r="B37" s="18" t="s">
        <v>100</v>
      </c>
      <c r="C37" s="18" t="s">
        <v>42</v>
      </c>
      <c r="D37" s="16">
        <f aca="true" t="shared" si="5" ref="D37:D45">SUM(E37:I37)</f>
        <v>60</v>
      </c>
      <c r="E37" s="19">
        <v>30</v>
      </c>
      <c r="F37" s="19">
        <v>30</v>
      </c>
      <c r="G37" s="19"/>
      <c r="H37" s="19"/>
      <c r="I37" s="20"/>
      <c r="J37" s="37"/>
      <c r="K37" s="94"/>
      <c r="L37" s="24"/>
      <c r="M37" s="13"/>
      <c r="N37" s="14"/>
      <c r="O37" s="94"/>
      <c r="P37" s="24"/>
      <c r="Q37" s="13"/>
      <c r="R37" s="14"/>
      <c r="S37" s="94"/>
      <c r="T37" s="24">
        <v>30</v>
      </c>
      <c r="U37" s="13">
        <v>30</v>
      </c>
      <c r="V37" s="21"/>
      <c r="W37" s="19"/>
      <c r="X37" s="19"/>
      <c r="Y37" s="19"/>
      <c r="Z37" s="19"/>
      <c r="AA37" s="22">
        <v>7</v>
      </c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</row>
    <row r="38" spans="1:52" ht="12.75" customHeight="1">
      <c r="A38" s="17" t="s">
        <v>21</v>
      </c>
      <c r="B38" s="64" t="s">
        <v>66</v>
      </c>
      <c r="C38" s="64" t="s">
        <v>23</v>
      </c>
      <c r="D38" s="65">
        <f t="shared" si="5"/>
        <v>45</v>
      </c>
      <c r="E38" s="69">
        <v>30</v>
      </c>
      <c r="F38" s="69">
        <v>15</v>
      </c>
      <c r="G38" s="66"/>
      <c r="H38" s="69"/>
      <c r="I38" s="72"/>
      <c r="J38" s="37"/>
      <c r="K38" s="98"/>
      <c r="L38" s="73"/>
      <c r="M38" s="74"/>
      <c r="N38" s="68">
        <v>30</v>
      </c>
      <c r="O38" s="98">
        <v>15</v>
      </c>
      <c r="P38" s="73"/>
      <c r="Q38" s="74"/>
      <c r="R38" s="68"/>
      <c r="S38" s="98"/>
      <c r="T38" s="73"/>
      <c r="U38" s="74"/>
      <c r="V38" s="69"/>
      <c r="W38" s="69"/>
      <c r="X38" s="73">
        <v>6</v>
      </c>
      <c r="Y38" s="69"/>
      <c r="Z38" s="69"/>
      <c r="AA38" s="7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</row>
    <row r="39" spans="1:52" ht="12" customHeight="1">
      <c r="A39" s="17" t="s">
        <v>30</v>
      </c>
      <c r="B39" s="18" t="s">
        <v>67</v>
      </c>
      <c r="C39" s="18" t="s">
        <v>40</v>
      </c>
      <c r="D39" s="16">
        <f t="shared" si="5"/>
        <v>30</v>
      </c>
      <c r="E39" s="19"/>
      <c r="F39" s="19">
        <v>30</v>
      </c>
      <c r="G39" s="19"/>
      <c r="H39" s="19"/>
      <c r="I39" s="20"/>
      <c r="J39" s="37"/>
      <c r="K39" s="94"/>
      <c r="L39" s="24"/>
      <c r="M39" s="13"/>
      <c r="N39" s="14"/>
      <c r="O39" s="94"/>
      <c r="P39" s="24"/>
      <c r="Q39" s="13">
        <v>30</v>
      </c>
      <c r="R39" s="14"/>
      <c r="S39" s="94"/>
      <c r="T39" s="24"/>
      <c r="U39" s="13"/>
      <c r="V39" s="21"/>
      <c r="W39" s="19"/>
      <c r="X39" s="19"/>
      <c r="Y39" s="19">
        <v>2</v>
      </c>
      <c r="Z39" s="19"/>
      <c r="AA39" s="22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</row>
    <row r="40" spans="1:52" ht="12" customHeight="1">
      <c r="A40" s="17" t="s">
        <v>31</v>
      </c>
      <c r="B40" s="18" t="s">
        <v>64</v>
      </c>
      <c r="C40" s="18" t="s">
        <v>28</v>
      </c>
      <c r="D40" s="16">
        <f t="shared" si="5"/>
        <v>30</v>
      </c>
      <c r="E40" s="19">
        <v>30</v>
      </c>
      <c r="F40" s="19"/>
      <c r="G40" s="19"/>
      <c r="H40" s="19"/>
      <c r="I40" s="20"/>
      <c r="J40" s="37">
        <v>30</v>
      </c>
      <c r="K40" s="94"/>
      <c r="L40" s="24"/>
      <c r="M40" s="13"/>
      <c r="N40" s="14"/>
      <c r="O40" s="94"/>
      <c r="P40" s="24"/>
      <c r="Q40" s="13"/>
      <c r="R40" s="14"/>
      <c r="S40" s="94"/>
      <c r="T40" s="24"/>
      <c r="U40" s="13"/>
      <c r="V40" s="21">
        <v>3</v>
      </c>
      <c r="W40" s="19"/>
      <c r="X40" s="19"/>
      <c r="Y40" s="19"/>
      <c r="Z40" s="19"/>
      <c r="AA40" s="22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</row>
    <row r="41" spans="1:52" ht="11.25" customHeight="1">
      <c r="A41" s="17" t="s">
        <v>32</v>
      </c>
      <c r="B41" s="18" t="s">
        <v>65</v>
      </c>
      <c r="C41" s="18" t="s">
        <v>29</v>
      </c>
      <c r="D41" s="16">
        <f t="shared" si="5"/>
        <v>60</v>
      </c>
      <c r="E41" s="19">
        <v>30</v>
      </c>
      <c r="F41" s="19">
        <v>30</v>
      </c>
      <c r="G41" s="19"/>
      <c r="H41" s="19"/>
      <c r="I41" s="20"/>
      <c r="J41" s="37"/>
      <c r="K41" s="94"/>
      <c r="L41" s="24">
        <v>30</v>
      </c>
      <c r="M41" s="13">
        <v>30</v>
      </c>
      <c r="N41" s="14"/>
      <c r="O41" s="94"/>
      <c r="P41" s="24"/>
      <c r="Q41" s="13"/>
      <c r="R41" s="14"/>
      <c r="S41" s="94"/>
      <c r="T41" s="24"/>
      <c r="U41" s="13"/>
      <c r="V41" s="21"/>
      <c r="W41" s="19">
        <v>6</v>
      </c>
      <c r="X41" s="19"/>
      <c r="Y41" s="19"/>
      <c r="Z41" s="19"/>
      <c r="AA41" s="22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</row>
    <row r="42" spans="1:52" ht="11.25" customHeight="1">
      <c r="A42" s="17" t="s">
        <v>33</v>
      </c>
      <c r="B42" s="30" t="s">
        <v>61</v>
      </c>
      <c r="C42" s="30" t="s">
        <v>38</v>
      </c>
      <c r="D42" s="28">
        <f t="shared" si="5"/>
        <v>30</v>
      </c>
      <c r="E42" s="31">
        <v>15</v>
      </c>
      <c r="F42" s="31">
        <v>15</v>
      </c>
      <c r="G42" s="31"/>
      <c r="H42" s="31"/>
      <c r="I42" s="32"/>
      <c r="J42" s="40"/>
      <c r="K42" s="93"/>
      <c r="L42" s="87"/>
      <c r="M42" s="33"/>
      <c r="N42" s="56">
        <v>15</v>
      </c>
      <c r="O42" s="93">
        <v>15</v>
      </c>
      <c r="P42" s="87"/>
      <c r="Q42" s="33"/>
      <c r="R42" s="56"/>
      <c r="S42" s="93"/>
      <c r="T42" s="87"/>
      <c r="U42" s="33"/>
      <c r="V42" s="34"/>
      <c r="W42" s="31"/>
      <c r="X42" s="31">
        <v>2</v>
      </c>
      <c r="Y42" s="31"/>
      <c r="Z42" s="31"/>
      <c r="AA42" s="3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</row>
    <row r="43" spans="1:52" ht="11.25" customHeight="1">
      <c r="A43" s="17" t="s">
        <v>34</v>
      </c>
      <c r="B43" s="18" t="s">
        <v>63</v>
      </c>
      <c r="C43" s="18" t="s">
        <v>23</v>
      </c>
      <c r="D43" s="16">
        <f t="shared" si="5"/>
        <v>30</v>
      </c>
      <c r="E43" s="19">
        <v>15</v>
      </c>
      <c r="F43" s="19">
        <v>15</v>
      </c>
      <c r="G43" s="19"/>
      <c r="H43" s="19"/>
      <c r="I43" s="20"/>
      <c r="J43" s="37"/>
      <c r="K43" s="94"/>
      <c r="L43" s="24"/>
      <c r="M43" s="13"/>
      <c r="N43" s="14">
        <v>15</v>
      </c>
      <c r="O43" s="94">
        <v>15</v>
      </c>
      <c r="P43" s="24"/>
      <c r="Q43" s="13"/>
      <c r="R43" s="14"/>
      <c r="S43" s="94"/>
      <c r="T43" s="24"/>
      <c r="U43" s="13"/>
      <c r="V43" s="21"/>
      <c r="W43" s="19"/>
      <c r="X43" s="19">
        <v>3</v>
      </c>
      <c r="Y43" s="19"/>
      <c r="Z43" s="19"/>
      <c r="AA43" s="22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</row>
    <row r="44" spans="1:52" ht="10.5" customHeight="1">
      <c r="A44" s="17" t="s">
        <v>44</v>
      </c>
      <c r="B44" s="18" t="s">
        <v>62</v>
      </c>
      <c r="C44" s="18" t="s">
        <v>20</v>
      </c>
      <c r="D44" s="16">
        <f t="shared" si="5"/>
        <v>30</v>
      </c>
      <c r="E44" s="19">
        <v>15</v>
      </c>
      <c r="F44" s="19">
        <v>15</v>
      </c>
      <c r="G44" s="19"/>
      <c r="H44" s="19"/>
      <c r="I44" s="20"/>
      <c r="J44" s="37"/>
      <c r="K44" s="94"/>
      <c r="L44" s="24"/>
      <c r="M44" s="13"/>
      <c r="N44" s="14"/>
      <c r="O44" s="94"/>
      <c r="P44" s="24"/>
      <c r="Q44" s="13"/>
      <c r="R44" s="14">
        <v>15</v>
      </c>
      <c r="S44" s="94">
        <v>15</v>
      </c>
      <c r="T44" s="24"/>
      <c r="U44" s="13"/>
      <c r="V44" s="21"/>
      <c r="W44" s="19"/>
      <c r="X44" s="19"/>
      <c r="Y44" s="19"/>
      <c r="Z44" s="19">
        <v>2</v>
      </c>
      <c r="AA44" s="22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</row>
    <row r="45" spans="1:52" ht="12" customHeight="1" thickBot="1">
      <c r="A45" s="63" t="s">
        <v>35</v>
      </c>
      <c r="B45" s="18" t="s">
        <v>99</v>
      </c>
      <c r="C45" s="18" t="s">
        <v>42</v>
      </c>
      <c r="D45" s="16">
        <f t="shared" si="5"/>
        <v>60</v>
      </c>
      <c r="E45" s="19">
        <v>30</v>
      </c>
      <c r="F45" s="19">
        <v>30</v>
      </c>
      <c r="G45" s="19"/>
      <c r="H45" s="19"/>
      <c r="I45" s="20"/>
      <c r="J45" s="37"/>
      <c r="K45" s="94"/>
      <c r="L45" s="24"/>
      <c r="M45" s="13"/>
      <c r="N45" s="14"/>
      <c r="O45" s="94"/>
      <c r="P45" s="24"/>
      <c r="Q45" s="13"/>
      <c r="R45" s="14"/>
      <c r="S45" s="94"/>
      <c r="T45" s="24">
        <v>30</v>
      </c>
      <c r="U45" s="13">
        <v>30</v>
      </c>
      <c r="V45" s="21"/>
      <c r="W45" s="19"/>
      <c r="X45" s="19"/>
      <c r="Y45" s="19"/>
      <c r="Z45" s="19"/>
      <c r="AA45" s="22">
        <v>7</v>
      </c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</row>
    <row r="46" spans="1:52" ht="57" customHeight="1" thickBot="1" thickTop="1">
      <c r="A46" s="57" t="s">
        <v>39</v>
      </c>
      <c r="B46" s="108" t="s">
        <v>213</v>
      </c>
      <c r="C46" s="85"/>
      <c r="D46" s="78">
        <f aca="true" t="shared" si="6" ref="D46:U46">SUM(D47:D63)</f>
        <v>630</v>
      </c>
      <c r="E46" s="59">
        <f t="shared" si="6"/>
        <v>310</v>
      </c>
      <c r="F46" s="59">
        <f t="shared" si="6"/>
        <v>320</v>
      </c>
      <c r="G46" s="58">
        <f t="shared" si="6"/>
        <v>0</v>
      </c>
      <c r="H46" s="58">
        <f t="shared" si="6"/>
        <v>0</v>
      </c>
      <c r="I46" s="78">
        <f t="shared" si="6"/>
        <v>0</v>
      </c>
      <c r="J46" s="58">
        <f t="shared" si="6"/>
        <v>0</v>
      </c>
      <c r="K46" s="96">
        <f t="shared" si="6"/>
        <v>0</v>
      </c>
      <c r="L46" s="78">
        <f t="shared" si="6"/>
        <v>0</v>
      </c>
      <c r="M46" s="62">
        <f t="shared" si="6"/>
        <v>0</v>
      </c>
      <c r="N46" s="61">
        <f t="shared" si="6"/>
        <v>60</v>
      </c>
      <c r="O46" s="92">
        <f t="shared" si="6"/>
        <v>75</v>
      </c>
      <c r="P46" s="58">
        <f t="shared" si="6"/>
        <v>115</v>
      </c>
      <c r="Q46" s="62">
        <f t="shared" si="6"/>
        <v>110</v>
      </c>
      <c r="R46" s="61">
        <f t="shared" si="6"/>
        <v>105</v>
      </c>
      <c r="S46" s="92">
        <f t="shared" si="6"/>
        <v>105</v>
      </c>
      <c r="T46" s="58">
        <f t="shared" si="6"/>
        <v>30</v>
      </c>
      <c r="U46" s="62">
        <f t="shared" si="6"/>
        <v>30</v>
      </c>
      <c r="V46" s="102">
        <f aca="true" t="shared" si="7" ref="V46:AA46">SUM(V47:V63)</f>
        <v>0</v>
      </c>
      <c r="W46" s="103">
        <f t="shared" si="7"/>
        <v>0</v>
      </c>
      <c r="X46" s="103">
        <f t="shared" si="7"/>
        <v>11</v>
      </c>
      <c r="Y46" s="103">
        <f t="shared" si="7"/>
        <v>22</v>
      </c>
      <c r="Z46" s="103">
        <f t="shared" si="7"/>
        <v>24</v>
      </c>
      <c r="AA46" s="104">
        <f t="shared" si="7"/>
        <v>16</v>
      </c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</row>
    <row r="47" spans="1:52" ht="11.25" customHeight="1" thickTop="1">
      <c r="A47" s="39" t="s">
        <v>19</v>
      </c>
      <c r="B47" s="76" t="s">
        <v>70</v>
      </c>
      <c r="C47" s="79" t="s">
        <v>41</v>
      </c>
      <c r="D47" s="28">
        <f aca="true" t="shared" si="8" ref="D47:D55">SUM(E47:I47)</f>
        <v>45</v>
      </c>
      <c r="E47" s="31">
        <v>30</v>
      </c>
      <c r="F47" s="31">
        <v>15</v>
      </c>
      <c r="G47" s="31"/>
      <c r="H47" s="31"/>
      <c r="I47" s="32"/>
      <c r="J47" s="77"/>
      <c r="K47" s="93"/>
      <c r="L47" s="87"/>
      <c r="M47" s="33"/>
      <c r="N47" s="56"/>
      <c r="O47" s="93"/>
      <c r="P47" s="87"/>
      <c r="Q47" s="33"/>
      <c r="R47" s="56">
        <v>30</v>
      </c>
      <c r="S47" s="93">
        <v>15</v>
      </c>
      <c r="T47" s="87"/>
      <c r="U47" s="33"/>
      <c r="V47" s="34"/>
      <c r="W47" s="31"/>
      <c r="X47" s="31"/>
      <c r="Y47" s="31"/>
      <c r="Z47" s="31">
        <v>5</v>
      </c>
      <c r="AA47" s="3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</row>
    <row r="48" spans="1:52" ht="11.25" customHeight="1">
      <c r="A48" s="39" t="s">
        <v>21</v>
      </c>
      <c r="B48" s="38" t="s">
        <v>73</v>
      </c>
      <c r="C48" s="80" t="s">
        <v>25</v>
      </c>
      <c r="D48" s="28">
        <f t="shared" si="8"/>
        <v>45</v>
      </c>
      <c r="E48" s="31">
        <v>30</v>
      </c>
      <c r="F48" s="31">
        <v>15</v>
      </c>
      <c r="G48" s="31"/>
      <c r="H48" s="31"/>
      <c r="I48" s="32"/>
      <c r="J48" s="36"/>
      <c r="K48" s="93"/>
      <c r="L48" s="24"/>
      <c r="M48" s="13"/>
      <c r="N48" s="14"/>
      <c r="O48" s="94"/>
      <c r="P48" s="24">
        <v>30</v>
      </c>
      <c r="Q48" s="13">
        <v>15</v>
      </c>
      <c r="R48" s="14"/>
      <c r="S48" s="94"/>
      <c r="T48" s="24"/>
      <c r="U48" s="13"/>
      <c r="V48" s="21"/>
      <c r="W48" s="19"/>
      <c r="X48" s="19"/>
      <c r="Y48" s="19">
        <v>3</v>
      </c>
      <c r="Z48" s="19"/>
      <c r="AA48" s="22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</row>
    <row r="49" spans="1:52" ht="12" customHeight="1">
      <c r="A49" s="17" t="s">
        <v>30</v>
      </c>
      <c r="B49" s="18" t="s">
        <v>85</v>
      </c>
      <c r="C49" s="81" t="s">
        <v>40</v>
      </c>
      <c r="D49" s="16">
        <f t="shared" si="8"/>
        <v>30</v>
      </c>
      <c r="E49" s="19">
        <v>15</v>
      </c>
      <c r="F49" s="19">
        <v>15</v>
      </c>
      <c r="G49" s="19"/>
      <c r="H49" s="19"/>
      <c r="I49" s="20"/>
      <c r="J49" s="37"/>
      <c r="K49" s="94"/>
      <c r="L49" s="24"/>
      <c r="M49" s="13"/>
      <c r="N49" s="14"/>
      <c r="O49" s="94"/>
      <c r="P49" s="24">
        <v>15</v>
      </c>
      <c r="Q49" s="13">
        <v>15</v>
      </c>
      <c r="R49" s="14"/>
      <c r="S49" s="94"/>
      <c r="T49" s="24"/>
      <c r="U49" s="13"/>
      <c r="V49" s="21"/>
      <c r="W49" s="19"/>
      <c r="X49" s="19"/>
      <c r="Y49" s="19">
        <v>2</v>
      </c>
      <c r="Z49" s="19"/>
      <c r="AA49" s="22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</row>
    <row r="50" spans="1:52" ht="12" customHeight="1">
      <c r="A50" s="17" t="s">
        <v>31</v>
      </c>
      <c r="B50" s="18" t="s">
        <v>88</v>
      </c>
      <c r="C50" s="81" t="s">
        <v>23</v>
      </c>
      <c r="D50" s="16">
        <f t="shared" si="8"/>
        <v>45</v>
      </c>
      <c r="E50" s="19">
        <v>30</v>
      </c>
      <c r="F50" s="19">
        <v>15</v>
      </c>
      <c r="G50" s="19"/>
      <c r="H50" s="19"/>
      <c r="I50" s="20"/>
      <c r="J50" s="37"/>
      <c r="K50" s="94"/>
      <c r="L50" s="24"/>
      <c r="M50" s="13"/>
      <c r="N50" s="14">
        <v>30</v>
      </c>
      <c r="O50" s="94">
        <v>15</v>
      </c>
      <c r="P50" s="24"/>
      <c r="Q50" s="13"/>
      <c r="R50" s="14"/>
      <c r="S50" s="94"/>
      <c r="T50" s="24"/>
      <c r="U50" s="13"/>
      <c r="V50" s="21"/>
      <c r="W50" s="19"/>
      <c r="X50" s="19">
        <v>3</v>
      </c>
      <c r="Y50" s="19"/>
      <c r="Z50" s="19"/>
      <c r="AA50" s="22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</row>
    <row r="51" spans="1:52" ht="12" customHeight="1">
      <c r="A51" s="17" t="s">
        <v>32</v>
      </c>
      <c r="B51" s="18" t="s">
        <v>130</v>
      </c>
      <c r="C51" s="81" t="s">
        <v>38</v>
      </c>
      <c r="D51" s="16">
        <f t="shared" si="8"/>
        <v>30</v>
      </c>
      <c r="E51" s="19"/>
      <c r="F51" s="19">
        <v>30</v>
      </c>
      <c r="G51" s="19"/>
      <c r="H51" s="19"/>
      <c r="I51" s="20"/>
      <c r="J51" s="37"/>
      <c r="K51" s="94"/>
      <c r="L51" s="24"/>
      <c r="M51" s="13"/>
      <c r="N51" s="14"/>
      <c r="O51" s="94">
        <v>30</v>
      </c>
      <c r="P51" s="24"/>
      <c r="Q51" s="13"/>
      <c r="R51" s="14"/>
      <c r="S51" s="94"/>
      <c r="T51" s="24"/>
      <c r="U51" s="13"/>
      <c r="V51" s="21"/>
      <c r="W51" s="19"/>
      <c r="X51" s="19">
        <v>3</v>
      </c>
      <c r="Y51" s="19"/>
      <c r="Z51" s="19"/>
      <c r="AA51" s="22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</row>
    <row r="52" spans="1:52" ht="22.5" customHeight="1">
      <c r="A52" s="17" t="s">
        <v>33</v>
      </c>
      <c r="B52" s="18" t="s">
        <v>201</v>
      </c>
      <c r="C52" s="81" t="s">
        <v>20</v>
      </c>
      <c r="D52" s="16">
        <f t="shared" si="8"/>
        <v>30</v>
      </c>
      <c r="E52" s="153"/>
      <c r="F52" s="153">
        <v>30</v>
      </c>
      <c r="G52" s="19"/>
      <c r="H52" s="19"/>
      <c r="I52" s="20"/>
      <c r="J52" s="37"/>
      <c r="K52" s="94"/>
      <c r="L52" s="24"/>
      <c r="M52" s="13"/>
      <c r="N52" s="14"/>
      <c r="O52" s="94"/>
      <c r="P52" s="24"/>
      <c r="Q52" s="13"/>
      <c r="R52" s="14"/>
      <c r="S52" s="94">
        <v>30</v>
      </c>
      <c r="T52" s="24"/>
      <c r="U52" s="13"/>
      <c r="V52" s="21"/>
      <c r="W52" s="19"/>
      <c r="X52" s="19"/>
      <c r="Y52" s="19"/>
      <c r="Z52" s="19">
        <v>4</v>
      </c>
      <c r="AA52" s="22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</row>
    <row r="53" spans="1:52" ht="22.5" customHeight="1">
      <c r="A53" s="17" t="s">
        <v>34</v>
      </c>
      <c r="B53" s="18" t="s">
        <v>68</v>
      </c>
      <c r="C53" s="81" t="s">
        <v>20</v>
      </c>
      <c r="D53" s="16">
        <f t="shared" si="8"/>
        <v>30</v>
      </c>
      <c r="E53" s="19">
        <v>15</v>
      </c>
      <c r="F53" s="19">
        <v>15</v>
      </c>
      <c r="G53" s="19"/>
      <c r="H53" s="19"/>
      <c r="I53" s="20"/>
      <c r="J53" s="37"/>
      <c r="K53" s="94"/>
      <c r="L53" s="24"/>
      <c r="M53" s="13"/>
      <c r="N53" s="14"/>
      <c r="O53" s="94"/>
      <c r="P53" s="24"/>
      <c r="Q53" s="13"/>
      <c r="R53" s="14">
        <v>15</v>
      </c>
      <c r="S53" s="94">
        <v>15</v>
      </c>
      <c r="T53" s="24"/>
      <c r="U53" s="13"/>
      <c r="V53" s="21"/>
      <c r="W53" s="19"/>
      <c r="X53" s="19"/>
      <c r="Y53" s="19"/>
      <c r="Z53" s="19">
        <v>3</v>
      </c>
      <c r="AA53" s="22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</row>
    <row r="54" spans="1:52" ht="23.25" customHeight="1">
      <c r="A54" s="17" t="s">
        <v>44</v>
      </c>
      <c r="B54" s="18" t="s">
        <v>86</v>
      </c>
      <c r="C54" s="82" t="s">
        <v>40</v>
      </c>
      <c r="D54" s="16">
        <f t="shared" si="8"/>
        <v>30</v>
      </c>
      <c r="E54" s="19">
        <v>10</v>
      </c>
      <c r="F54" s="19">
        <v>20</v>
      </c>
      <c r="G54" s="19"/>
      <c r="H54" s="19"/>
      <c r="I54" s="20"/>
      <c r="J54" s="37"/>
      <c r="K54" s="94"/>
      <c r="L54" s="24"/>
      <c r="M54" s="13"/>
      <c r="N54" s="14"/>
      <c r="O54" s="94"/>
      <c r="P54" s="24">
        <v>10</v>
      </c>
      <c r="Q54" s="13">
        <v>20</v>
      </c>
      <c r="R54" s="14"/>
      <c r="S54" s="94"/>
      <c r="T54" s="24"/>
      <c r="U54" s="13"/>
      <c r="V54" s="21"/>
      <c r="W54" s="19"/>
      <c r="X54" s="19"/>
      <c r="Y54" s="19">
        <v>2</v>
      </c>
      <c r="Z54" s="19"/>
      <c r="AA54" s="22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</row>
    <row r="55" spans="1:52" ht="11.25" customHeight="1">
      <c r="A55" s="17" t="s">
        <v>35</v>
      </c>
      <c r="B55" s="18" t="s">
        <v>72</v>
      </c>
      <c r="C55" s="82" t="s">
        <v>41</v>
      </c>
      <c r="D55" s="16">
        <f t="shared" si="8"/>
        <v>30</v>
      </c>
      <c r="E55" s="19">
        <v>30</v>
      </c>
      <c r="F55" s="19"/>
      <c r="G55" s="19"/>
      <c r="H55" s="19"/>
      <c r="I55" s="20"/>
      <c r="J55" s="37"/>
      <c r="K55" s="94"/>
      <c r="L55" s="24"/>
      <c r="M55" s="13"/>
      <c r="N55" s="14"/>
      <c r="O55" s="94"/>
      <c r="P55" s="24"/>
      <c r="Q55" s="13"/>
      <c r="R55" s="14">
        <v>30</v>
      </c>
      <c r="S55" s="94"/>
      <c r="T55" s="24"/>
      <c r="U55" s="13"/>
      <c r="V55" s="21"/>
      <c r="W55" s="19"/>
      <c r="X55" s="19"/>
      <c r="Y55" s="19"/>
      <c r="Z55" s="19">
        <v>5</v>
      </c>
      <c r="AA55" s="22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</row>
    <row r="56" spans="1:52" ht="11.25" customHeight="1">
      <c r="A56" s="29" t="s">
        <v>36</v>
      </c>
      <c r="B56" s="30" t="s">
        <v>92</v>
      </c>
      <c r="C56" s="82" t="s">
        <v>116</v>
      </c>
      <c r="D56" s="28"/>
      <c r="E56" s="31"/>
      <c r="F56" s="31"/>
      <c r="G56" s="31"/>
      <c r="H56" s="31"/>
      <c r="I56" s="32"/>
      <c r="J56" s="40"/>
      <c r="K56" s="94"/>
      <c r="L56" s="87"/>
      <c r="M56" s="33"/>
      <c r="N56" s="56"/>
      <c r="O56" s="93"/>
      <c r="P56" s="87"/>
      <c r="Q56" s="33"/>
      <c r="R56" s="56"/>
      <c r="S56" s="93"/>
      <c r="T56" s="87"/>
      <c r="U56" s="33"/>
      <c r="V56" s="34"/>
      <c r="W56" s="31"/>
      <c r="X56" s="31"/>
      <c r="Y56" s="31">
        <v>4</v>
      </c>
      <c r="Z56" s="31"/>
      <c r="AA56" s="3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</row>
    <row r="57" spans="1:52" ht="12" customHeight="1">
      <c r="A57" s="63" t="s">
        <v>78</v>
      </c>
      <c r="B57" s="30" t="s">
        <v>76</v>
      </c>
      <c r="C57" s="82" t="s">
        <v>23</v>
      </c>
      <c r="D57" s="28">
        <f aca="true" t="shared" si="9" ref="D57:D63">SUM(E57:I57)</f>
        <v>30</v>
      </c>
      <c r="E57" s="31">
        <v>15</v>
      </c>
      <c r="F57" s="31">
        <v>15</v>
      </c>
      <c r="G57" s="31"/>
      <c r="H57" s="31"/>
      <c r="I57" s="32"/>
      <c r="J57" s="37"/>
      <c r="K57" s="93"/>
      <c r="L57" s="87"/>
      <c r="M57" s="33"/>
      <c r="N57" s="56">
        <v>15</v>
      </c>
      <c r="O57" s="93">
        <v>15</v>
      </c>
      <c r="P57" s="87"/>
      <c r="Q57" s="33"/>
      <c r="R57" s="56"/>
      <c r="S57" s="93"/>
      <c r="T57" s="87"/>
      <c r="U57" s="33"/>
      <c r="V57" s="34"/>
      <c r="W57" s="31"/>
      <c r="X57" s="31">
        <v>3</v>
      </c>
      <c r="Y57" s="31"/>
      <c r="Z57" s="31"/>
      <c r="AA57" s="3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</row>
    <row r="58" spans="1:52" ht="11.25" customHeight="1">
      <c r="A58" s="17" t="s">
        <v>79</v>
      </c>
      <c r="B58" s="18" t="s">
        <v>77</v>
      </c>
      <c r="C58" s="82" t="s">
        <v>25</v>
      </c>
      <c r="D58" s="16">
        <f t="shared" si="9"/>
        <v>60</v>
      </c>
      <c r="E58" s="19">
        <v>30</v>
      </c>
      <c r="F58" s="19">
        <v>30</v>
      </c>
      <c r="G58" s="19"/>
      <c r="H58" s="19"/>
      <c r="I58" s="20"/>
      <c r="J58" s="40"/>
      <c r="K58" s="94"/>
      <c r="L58" s="24"/>
      <c r="M58" s="13"/>
      <c r="N58" s="14"/>
      <c r="O58" s="94"/>
      <c r="P58" s="24">
        <v>30</v>
      </c>
      <c r="Q58" s="13">
        <v>30</v>
      </c>
      <c r="R58" s="14"/>
      <c r="S58" s="94"/>
      <c r="T58" s="24"/>
      <c r="U58" s="13"/>
      <c r="V58" s="21"/>
      <c r="W58" s="19"/>
      <c r="X58" s="19"/>
      <c r="Y58" s="19">
        <v>5</v>
      </c>
      <c r="Z58" s="19"/>
      <c r="AA58" s="22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</row>
    <row r="59" spans="1:52" ht="10.5" customHeight="1">
      <c r="A59" s="63" t="s">
        <v>80</v>
      </c>
      <c r="B59" s="30" t="s">
        <v>71</v>
      </c>
      <c r="C59" s="82" t="s">
        <v>42</v>
      </c>
      <c r="D59" s="28">
        <f t="shared" si="9"/>
        <v>30</v>
      </c>
      <c r="E59" s="31">
        <v>30</v>
      </c>
      <c r="F59" s="31"/>
      <c r="G59" s="31"/>
      <c r="H59" s="31"/>
      <c r="I59" s="32"/>
      <c r="J59" s="40"/>
      <c r="K59" s="93"/>
      <c r="L59" s="87"/>
      <c r="M59" s="33"/>
      <c r="N59" s="56"/>
      <c r="O59" s="93"/>
      <c r="P59" s="87"/>
      <c r="Q59" s="33"/>
      <c r="R59" s="56"/>
      <c r="S59" s="93"/>
      <c r="T59" s="87">
        <v>30</v>
      </c>
      <c r="U59" s="33"/>
      <c r="V59" s="34"/>
      <c r="W59" s="31"/>
      <c r="X59" s="31"/>
      <c r="Y59" s="31"/>
      <c r="Z59" s="31"/>
      <c r="AA59" s="35">
        <v>6</v>
      </c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</row>
    <row r="60" spans="1:52" ht="10.5" customHeight="1">
      <c r="A60" s="63" t="s">
        <v>81</v>
      </c>
      <c r="B60" s="30" t="s">
        <v>102</v>
      </c>
      <c r="C60" s="82" t="s">
        <v>93</v>
      </c>
      <c r="D60" s="28">
        <f t="shared" si="9"/>
        <v>75</v>
      </c>
      <c r="E60" s="31"/>
      <c r="F60" s="31">
        <v>75</v>
      </c>
      <c r="G60" s="31"/>
      <c r="H60" s="31"/>
      <c r="I60" s="32"/>
      <c r="J60" s="37"/>
      <c r="K60" s="93"/>
      <c r="L60" s="87"/>
      <c r="M60" s="33"/>
      <c r="N60" s="56"/>
      <c r="O60" s="93"/>
      <c r="P60" s="87"/>
      <c r="Q60" s="33">
        <v>15</v>
      </c>
      <c r="R60" s="56"/>
      <c r="S60" s="93">
        <v>30</v>
      </c>
      <c r="T60" s="87"/>
      <c r="U60" s="33">
        <v>30</v>
      </c>
      <c r="V60" s="34"/>
      <c r="W60" s="31"/>
      <c r="X60" s="31"/>
      <c r="Y60" s="31">
        <v>1</v>
      </c>
      <c r="Z60" s="31">
        <v>3</v>
      </c>
      <c r="AA60" s="35">
        <v>10</v>
      </c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</row>
    <row r="61" spans="1:52" ht="11.25" customHeight="1">
      <c r="A61" s="63" t="s">
        <v>82</v>
      </c>
      <c r="B61" s="30" t="s">
        <v>74</v>
      </c>
      <c r="C61" s="82" t="s">
        <v>41</v>
      </c>
      <c r="D61" s="28">
        <f t="shared" si="9"/>
        <v>45</v>
      </c>
      <c r="E61" s="31">
        <v>30</v>
      </c>
      <c r="F61" s="31">
        <v>15</v>
      </c>
      <c r="G61" s="31"/>
      <c r="H61" s="31"/>
      <c r="I61" s="32"/>
      <c r="J61" s="37"/>
      <c r="K61" s="93"/>
      <c r="L61" s="87"/>
      <c r="M61" s="33"/>
      <c r="N61" s="56"/>
      <c r="O61" s="93"/>
      <c r="P61" s="87"/>
      <c r="Q61" s="33"/>
      <c r="R61" s="56">
        <v>30</v>
      </c>
      <c r="S61" s="93">
        <v>15</v>
      </c>
      <c r="T61" s="87"/>
      <c r="U61" s="33"/>
      <c r="V61" s="34"/>
      <c r="W61" s="31"/>
      <c r="X61" s="31"/>
      <c r="Y61" s="31"/>
      <c r="Z61" s="31">
        <v>4</v>
      </c>
      <c r="AA61" s="3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</row>
    <row r="62" spans="1:52" ht="27.75" customHeight="1">
      <c r="A62" s="63" t="s">
        <v>83</v>
      </c>
      <c r="B62" s="30" t="s">
        <v>75</v>
      </c>
      <c r="C62" s="82" t="s">
        <v>25</v>
      </c>
      <c r="D62" s="28">
        <f t="shared" si="9"/>
        <v>45</v>
      </c>
      <c r="E62" s="31">
        <v>30</v>
      </c>
      <c r="F62" s="31">
        <v>15</v>
      </c>
      <c r="G62" s="31"/>
      <c r="H62" s="31"/>
      <c r="I62" s="32"/>
      <c r="J62" s="37"/>
      <c r="K62" s="93"/>
      <c r="L62" s="87"/>
      <c r="M62" s="33"/>
      <c r="N62" s="56"/>
      <c r="O62" s="93"/>
      <c r="P62" s="87">
        <v>30</v>
      </c>
      <c r="Q62" s="33">
        <v>15</v>
      </c>
      <c r="R62" s="56"/>
      <c r="S62" s="93"/>
      <c r="T62" s="87"/>
      <c r="U62" s="33"/>
      <c r="V62" s="34"/>
      <c r="W62" s="31"/>
      <c r="X62" s="31"/>
      <c r="Y62" s="31">
        <v>5</v>
      </c>
      <c r="Z62" s="31"/>
      <c r="AA62" s="3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</row>
    <row r="63" spans="1:52" ht="12.75" customHeight="1" thickBot="1">
      <c r="A63" s="107" t="s">
        <v>84</v>
      </c>
      <c r="B63" s="30" t="s">
        <v>69</v>
      </c>
      <c r="C63" s="83" t="s">
        <v>38</v>
      </c>
      <c r="D63" s="28">
        <f t="shared" si="9"/>
        <v>30</v>
      </c>
      <c r="E63" s="25">
        <v>15</v>
      </c>
      <c r="F63" s="25">
        <v>15</v>
      </c>
      <c r="G63" s="31"/>
      <c r="H63" s="31"/>
      <c r="I63" s="32"/>
      <c r="J63" s="41"/>
      <c r="K63" s="99"/>
      <c r="L63" s="89"/>
      <c r="M63" s="88"/>
      <c r="N63" s="100">
        <v>15</v>
      </c>
      <c r="O63" s="101">
        <v>15</v>
      </c>
      <c r="P63" s="26"/>
      <c r="Q63" s="88"/>
      <c r="R63" s="100"/>
      <c r="S63" s="101"/>
      <c r="T63" s="26"/>
      <c r="U63" s="44"/>
      <c r="V63" s="34"/>
      <c r="W63" s="31"/>
      <c r="X63" s="31">
        <v>2</v>
      </c>
      <c r="Y63" s="31"/>
      <c r="Z63" s="31"/>
      <c r="AA63" s="3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</row>
    <row r="64" spans="1:52" ht="17.25" customHeight="1" thickTop="1">
      <c r="A64" s="160"/>
      <c r="B64" s="110" t="s">
        <v>43</v>
      </c>
      <c r="C64" s="111"/>
      <c r="D64" s="112">
        <f aca="true" t="shared" si="10" ref="D64:AA64">SUM(D19+D26+D36+D46)</f>
        <v>2010</v>
      </c>
      <c r="E64" s="113">
        <f>SUM(E19+E26+E36+E46)</f>
        <v>850</v>
      </c>
      <c r="F64" s="114">
        <f t="shared" si="10"/>
        <v>1160</v>
      </c>
      <c r="G64" s="115">
        <f t="shared" si="10"/>
        <v>0</v>
      </c>
      <c r="H64" s="115">
        <f t="shared" si="10"/>
        <v>0</v>
      </c>
      <c r="I64" s="116">
        <f t="shared" si="10"/>
        <v>0</v>
      </c>
      <c r="J64" s="112">
        <f t="shared" si="10"/>
        <v>180</v>
      </c>
      <c r="K64" s="117">
        <f t="shared" si="10"/>
        <v>210</v>
      </c>
      <c r="L64" s="112">
        <f>SUM(L19+L26+L36+L46)</f>
        <v>150</v>
      </c>
      <c r="M64" s="118">
        <f t="shared" si="10"/>
        <v>225</v>
      </c>
      <c r="N64" s="119">
        <f t="shared" si="10"/>
        <v>165</v>
      </c>
      <c r="O64" s="120">
        <f t="shared" si="10"/>
        <v>225</v>
      </c>
      <c r="P64" s="121">
        <f t="shared" si="10"/>
        <v>145</v>
      </c>
      <c r="Q64" s="118">
        <f t="shared" si="10"/>
        <v>260</v>
      </c>
      <c r="R64" s="119">
        <f t="shared" si="10"/>
        <v>120</v>
      </c>
      <c r="S64" s="120">
        <f t="shared" si="10"/>
        <v>150</v>
      </c>
      <c r="T64" s="121">
        <f t="shared" si="10"/>
        <v>90</v>
      </c>
      <c r="U64" s="118">
        <f t="shared" si="10"/>
        <v>90</v>
      </c>
      <c r="V64" s="112">
        <f t="shared" si="10"/>
        <v>30</v>
      </c>
      <c r="W64" s="115">
        <f t="shared" si="10"/>
        <v>30</v>
      </c>
      <c r="X64" s="115">
        <f t="shared" si="10"/>
        <v>30</v>
      </c>
      <c r="Y64" s="115">
        <f t="shared" si="10"/>
        <v>30</v>
      </c>
      <c r="Z64" s="115">
        <f t="shared" si="10"/>
        <v>30</v>
      </c>
      <c r="AA64" s="122">
        <f t="shared" si="10"/>
        <v>30</v>
      </c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</row>
    <row r="65" spans="1:52" ht="13.5" thickBot="1">
      <c r="A65" s="161"/>
      <c r="B65" s="123"/>
      <c r="C65" s="124"/>
      <c r="D65" s="125"/>
      <c r="E65" s="125"/>
      <c r="F65" s="125"/>
      <c r="G65" s="125"/>
      <c r="H65" s="125"/>
      <c r="I65" s="126"/>
      <c r="J65" s="154">
        <f>J64+K64</f>
        <v>390</v>
      </c>
      <c r="K65" s="155"/>
      <c r="L65" s="156">
        <f>SUM(L64+M64)</f>
        <v>375</v>
      </c>
      <c r="M65" s="157"/>
      <c r="N65" s="154">
        <f>N64+O64</f>
        <v>390</v>
      </c>
      <c r="O65" s="155"/>
      <c r="P65" s="156">
        <f>P64+Q64</f>
        <v>405</v>
      </c>
      <c r="Q65" s="157"/>
      <c r="R65" s="154">
        <f>R64+S64</f>
        <v>270</v>
      </c>
      <c r="S65" s="155"/>
      <c r="T65" s="156">
        <f>T64+U64</f>
        <v>180</v>
      </c>
      <c r="U65" s="157"/>
      <c r="V65" s="154">
        <f>V64+W64</f>
        <v>60</v>
      </c>
      <c r="W65" s="158"/>
      <c r="X65" s="159">
        <f>X64+Y64</f>
        <v>60</v>
      </c>
      <c r="Y65" s="158"/>
      <c r="Z65" s="159">
        <f>Z64+AA64</f>
        <v>60</v>
      </c>
      <c r="AA65" s="157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</row>
    <row r="66" spans="1:52" ht="64.5" customHeight="1" hidden="1" thickBot="1" thickTop="1">
      <c r="A66" s="57" t="s">
        <v>101</v>
      </c>
      <c r="B66" s="108" t="s">
        <v>214</v>
      </c>
      <c r="C66" s="85"/>
      <c r="D66" s="78">
        <f aca="true" t="shared" si="11" ref="D66:AA66">SUM(D67:D86)</f>
        <v>630</v>
      </c>
      <c r="E66" s="59">
        <f t="shared" si="11"/>
        <v>435</v>
      </c>
      <c r="F66" s="59">
        <f t="shared" si="11"/>
        <v>195</v>
      </c>
      <c r="G66" s="58">
        <f t="shared" si="11"/>
        <v>0</v>
      </c>
      <c r="H66" s="58">
        <f t="shared" si="11"/>
        <v>0</v>
      </c>
      <c r="I66" s="62">
        <f t="shared" si="11"/>
        <v>0</v>
      </c>
      <c r="J66" s="58">
        <f t="shared" si="11"/>
        <v>0</v>
      </c>
      <c r="K66" s="96">
        <f t="shared" si="11"/>
        <v>0</v>
      </c>
      <c r="L66" s="78">
        <f t="shared" si="11"/>
        <v>0</v>
      </c>
      <c r="M66" s="62">
        <f t="shared" si="11"/>
        <v>0</v>
      </c>
      <c r="N66" s="61">
        <f t="shared" si="11"/>
        <v>135</v>
      </c>
      <c r="O66" s="92">
        <f t="shared" si="11"/>
        <v>30</v>
      </c>
      <c r="P66" s="58">
        <f t="shared" si="11"/>
        <v>135</v>
      </c>
      <c r="Q66" s="62">
        <f t="shared" si="11"/>
        <v>90</v>
      </c>
      <c r="R66" s="61">
        <f t="shared" si="11"/>
        <v>135</v>
      </c>
      <c r="S66" s="92">
        <f t="shared" si="11"/>
        <v>45</v>
      </c>
      <c r="T66" s="58">
        <f t="shared" si="11"/>
        <v>30</v>
      </c>
      <c r="U66" s="62">
        <f t="shared" si="11"/>
        <v>30</v>
      </c>
      <c r="V66" s="102">
        <f t="shared" si="11"/>
        <v>0</v>
      </c>
      <c r="W66" s="103">
        <f t="shared" si="11"/>
        <v>0</v>
      </c>
      <c r="X66" s="103">
        <f t="shared" si="11"/>
        <v>11</v>
      </c>
      <c r="Y66" s="103">
        <f t="shared" si="11"/>
        <v>22</v>
      </c>
      <c r="Z66" s="103">
        <f t="shared" si="11"/>
        <v>24</v>
      </c>
      <c r="AA66" s="104">
        <f t="shared" si="11"/>
        <v>16</v>
      </c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</row>
    <row r="67" spans="1:52" ht="23.25" customHeight="1" hidden="1" thickTop="1">
      <c r="A67" s="39" t="s">
        <v>19</v>
      </c>
      <c r="B67" s="18" t="s">
        <v>146</v>
      </c>
      <c r="C67" s="82" t="s">
        <v>20</v>
      </c>
      <c r="D67" s="16">
        <v>15</v>
      </c>
      <c r="E67" s="19">
        <v>15</v>
      </c>
      <c r="F67" s="19"/>
      <c r="G67" s="19"/>
      <c r="H67" s="19"/>
      <c r="I67" s="127"/>
      <c r="J67" s="37"/>
      <c r="K67" s="94"/>
      <c r="L67" s="24"/>
      <c r="M67" s="13"/>
      <c r="N67" s="14"/>
      <c r="O67" s="94"/>
      <c r="P67" s="24"/>
      <c r="Q67" s="13"/>
      <c r="R67" s="14">
        <v>15</v>
      </c>
      <c r="S67" s="94"/>
      <c r="T67" s="24"/>
      <c r="U67" s="13"/>
      <c r="V67" s="21"/>
      <c r="W67" s="19"/>
      <c r="X67" s="19"/>
      <c r="Y67" s="19"/>
      <c r="Z67" s="19">
        <v>3</v>
      </c>
      <c r="AA67" s="22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</row>
    <row r="68" spans="1:52" ht="33.75" customHeight="1" hidden="1">
      <c r="A68" s="39" t="s">
        <v>21</v>
      </c>
      <c r="B68" s="18" t="s">
        <v>147</v>
      </c>
      <c r="C68" s="81" t="s">
        <v>40</v>
      </c>
      <c r="D68" s="16">
        <v>15</v>
      </c>
      <c r="E68" s="19">
        <v>15</v>
      </c>
      <c r="F68" s="19"/>
      <c r="G68" s="19"/>
      <c r="H68" s="19"/>
      <c r="I68" s="22"/>
      <c r="J68" s="37"/>
      <c r="K68" s="94"/>
      <c r="L68" s="24"/>
      <c r="M68" s="13"/>
      <c r="N68" s="14"/>
      <c r="O68" s="94"/>
      <c r="P68" s="24">
        <v>15</v>
      </c>
      <c r="Q68" s="13"/>
      <c r="R68" s="14"/>
      <c r="S68" s="94"/>
      <c r="T68" s="24"/>
      <c r="U68" s="13"/>
      <c r="V68" s="21"/>
      <c r="W68" s="19"/>
      <c r="X68" s="19"/>
      <c r="Y68" s="19">
        <v>2</v>
      </c>
      <c r="Z68" s="19"/>
      <c r="AA68" s="22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</row>
    <row r="69" spans="1:52" ht="13.5" customHeight="1" hidden="1">
      <c r="A69" s="17" t="s">
        <v>30</v>
      </c>
      <c r="B69" s="18" t="s">
        <v>148</v>
      </c>
      <c r="C69" s="82" t="s">
        <v>25</v>
      </c>
      <c r="D69" s="16">
        <v>30</v>
      </c>
      <c r="E69" s="19">
        <v>30</v>
      </c>
      <c r="F69" s="19"/>
      <c r="G69" s="19"/>
      <c r="H69" s="19"/>
      <c r="I69" s="22"/>
      <c r="J69" s="132"/>
      <c r="K69" s="94"/>
      <c r="L69" s="24"/>
      <c r="M69" s="13"/>
      <c r="N69" s="14"/>
      <c r="O69" s="94"/>
      <c r="P69" s="24">
        <v>30</v>
      </c>
      <c r="Q69" s="13"/>
      <c r="R69" s="14"/>
      <c r="S69" s="94"/>
      <c r="T69" s="24"/>
      <c r="U69" s="13"/>
      <c r="V69" s="21"/>
      <c r="W69" s="19"/>
      <c r="X69" s="19"/>
      <c r="Y69" s="19">
        <v>3</v>
      </c>
      <c r="Z69" s="19"/>
      <c r="AA69" s="22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</row>
    <row r="70" spans="1:52" ht="12.75" customHeight="1" hidden="1">
      <c r="A70" s="17" t="s">
        <v>31</v>
      </c>
      <c r="B70" s="18" t="s">
        <v>149</v>
      </c>
      <c r="C70" s="81" t="s">
        <v>23</v>
      </c>
      <c r="D70" s="16">
        <v>30</v>
      </c>
      <c r="E70" s="19">
        <v>30</v>
      </c>
      <c r="F70" s="19"/>
      <c r="G70" s="19"/>
      <c r="H70" s="19"/>
      <c r="I70" s="22"/>
      <c r="J70" s="37"/>
      <c r="K70" s="94"/>
      <c r="L70" s="24"/>
      <c r="M70" s="13"/>
      <c r="N70" s="14">
        <v>30</v>
      </c>
      <c r="O70" s="94"/>
      <c r="P70" s="24"/>
      <c r="Q70" s="13"/>
      <c r="R70" s="14"/>
      <c r="S70" s="94"/>
      <c r="T70" s="24"/>
      <c r="U70" s="13"/>
      <c r="V70" s="21"/>
      <c r="W70" s="19"/>
      <c r="X70" s="19">
        <v>3</v>
      </c>
      <c r="Y70" s="19"/>
      <c r="Z70" s="19"/>
      <c r="AA70" s="22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</row>
    <row r="71" spans="1:52" ht="25.5" customHeight="1" hidden="1">
      <c r="A71" s="17" t="s">
        <v>32</v>
      </c>
      <c r="B71" s="30" t="s">
        <v>150</v>
      </c>
      <c r="C71" s="82" t="s">
        <v>20</v>
      </c>
      <c r="D71" s="16">
        <v>15</v>
      </c>
      <c r="E71" s="19"/>
      <c r="F71" s="23">
        <v>15</v>
      </c>
      <c r="G71" s="19"/>
      <c r="H71" s="19"/>
      <c r="I71" s="22"/>
      <c r="J71" s="40"/>
      <c r="K71" s="94"/>
      <c r="L71" s="24"/>
      <c r="M71" s="13"/>
      <c r="N71" s="14"/>
      <c r="O71" s="94"/>
      <c r="P71" s="24"/>
      <c r="Q71" s="13"/>
      <c r="R71" s="14"/>
      <c r="S71" s="94">
        <v>15</v>
      </c>
      <c r="T71" s="24"/>
      <c r="U71" s="13"/>
      <c r="V71" s="21"/>
      <c r="W71" s="19"/>
      <c r="X71" s="31"/>
      <c r="Y71" s="31"/>
      <c r="Z71" s="31">
        <v>2</v>
      </c>
      <c r="AA71" s="3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</row>
    <row r="72" spans="1:52" ht="12" customHeight="1" hidden="1">
      <c r="A72" s="17" t="s">
        <v>33</v>
      </c>
      <c r="B72" s="30" t="s">
        <v>151</v>
      </c>
      <c r="C72" s="82" t="s">
        <v>41</v>
      </c>
      <c r="D72" s="16">
        <v>45</v>
      </c>
      <c r="E72" s="19">
        <v>45</v>
      </c>
      <c r="F72" s="23"/>
      <c r="G72" s="19"/>
      <c r="H72" s="19"/>
      <c r="I72" s="22"/>
      <c r="J72" s="40"/>
      <c r="K72" s="94"/>
      <c r="L72" s="24"/>
      <c r="M72" s="13"/>
      <c r="N72" s="14"/>
      <c r="O72" s="94"/>
      <c r="P72" s="24"/>
      <c r="Q72" s="13"/>
      <c r="R72" s="14">
        <v>45</v>
      </c>
      <c r="S72" s="94"/>
      <c r="T72" s="24"/>
      <c r="U72" s="13"/>
      <c r="V72" s="21"/>
      <c r="W72" s="19"/>
      <c r="X72" s="31"/>
      <c r="Y72" s="31"/>
      <c r="Z72" s="31">
        <v>5</v>
      </c>
      <c r="AA72" s="3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</row>
    <row r="73" spans="1:52" ht="33.75" customHeight="1" hidden="1">
      <c r="A73" s="17" t="s">
        <v>34</v>
      </c>
      <c r="B73" s="18" t="s">
        <v>152</v>
      </c>
      <c r="C73" s="82" t="s">
        <v>24</v>
      </c>
      <c r="D73" s="16">
        <v>15</v>
      </c>
      <c r="E73" s="19">
        <v>15</v>
      </c>
      <c r="F73" s="19"/>
      <c r="G73" s="19"/>
      <c r="H73" s="19"/>
      <c r="I73" s="22"/>
      <c r="J73" s="37"/>
      <c r="K73" s="94"/>
      <c r="L73" s="24"/>
      <c r="M73" s="13"/>
      <c r="N73" s="14"/>
      <c r="O73" s="94"/>
      <c r="P73" s="24"/>
      <c r="Q73" s="13"/>
      <c r="R73" s="14"/>
      <c r="S73" s="94"/>
      <c r="T73" s="24">
        <v>15</v>
      </c>
      <c r="U73" s="13"/>
      <c r="V73" s="21"/>
      <c r="W73" s="19"/>
      <c r="X73" s="19"/>
      <c r="Y73" s="19"/>
      <c r="Z73" s="19"/>
      <c r="AA73" s="22">
        <v>3</v>
      </c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</row>
    <row r="74" spans="1:52" ht="24.75" customHeight="1" hidden="1">
      <c r="A74" s="17" t="s">
        <v>44</v>
      </c>
      <c r="B74" s="18" t="s">
        <v>153</v>
      </c>
      <c r="C74" s="82" t="s">
        <v>25</v>
      </c>
      <c r="D74" s="16">
        <v>45</v>
      </c>
      <c r="E74" s="19">
        <v>30</v>
      </c>
      <c r="F74" s="19">
        <v>15</v>
      </c>
      <c r="G74" s="19"/>
      <c r="H74" s="19"/>
      <c r="I74" s="22"/>
      <c r="J74" s="40"/>
      <c r="K74" s="94"/>
      <c r="L74" s="24"/>
      <c r="M74" s="13"/>
      <c r="N74" s="14"/>
      <c r="O74" s="94"/>
      <c r="P74" s="24">
        <v>30</v>
      </c>
      <c r="Q74" s="13">
        <v>15</v>
      </c>
      <c r="R74" s="14"/>
      <c r="S74" s="94"/>
      <c r="T74" s="24"/>
      <c r="U74" s="13"/>
      <c r="V74" s="21"/>
      <c r="W74" s="19"/>
      <c r="X74" s="19"/>
      <c r="Y74" s="19">
        <v>3</v>
      </c>
      <c r="Z74" s="19"/>
      <c r="AA74" s="22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</row>
    <row r="75" spans="1:52" ht="24" customHeight="1" hidden="1">
      <c r="A75" s="17" t="s">
        <v>35</v>
      </c>
      <c r="B75" s="18" t="s">
        <v>154</v>
      </c>
      <c r="C75" s="82" t="s">
        <v>38</v>
      </c>
      <c r="D75" s="16">
        <v>45</v>
      </c>
      <c r="E75" s="19">
        <v>30</v>
      </c>
      <c r="F75" s="19">
        <v>15</v>
      </c>
      <c r="G75" s="19"/>
      <c r="H75" s="19"/>
      <c r="I75" s="22"/>
      <c r="J75" s="40"/>
      <c r="K75" s="94"/>
      <c r="L75" s="24"/>
      <c r="M75" s="13"/>
      <c r="N75" s="14">
        <v>30</v>
      </c>
      <c r="O75" s="94">
        <v>15</v>
      </c>
      <c r="P75" s="24"/>
      <c r="Q75" s="13"/>
      <c r="R75" s="14"/>
      <c r="S75" s="94"/>
      <c r="T75" s="24"/>
      <c r="U75" s="13"/>
      <c r="V75" s="21"/>
      <c r="W75" s="19"/>
      <c r="X75" s="19">
        <v>2</v>
      </c>
      <c r="Y75" s="19"/>
      <c r="Z75" s="19"/>
      <c r="AA75" s="22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</row>
    <row r="76" spans="1:42" ht="22.5" customHeight="1" hidden="1">
      <c r="A76" s="17" t="s">
        <v>36</v>
      </c>
      <c r="B76" s="18" t="s">
        <v>155</v>
      </c>
      <c r="C76" s="81" t="s">
        <v>38</v>
      </c>
      <c r="D76" s="16">
        <v>45</v>
      </c>
      <c r="E76" s="19">
        <v>30</v>
      </c>
      <c r="F76" s="19">
        <v>15</v>
      </c>
      <c r="G76" s="19"/>
      <c r="H76" s="19"/>
      <c r="I76" s="22"/>
      <c r="J76" s="37"/>
      <c r="K76" s="94"/>
      <c r="L76" s="24"/>
      <c r="M76" s="13"/>
      <c r="N76" s="14">
        <v>30</v>
      </c>
      <c r="O76" s="94">
        <v>15</v>
      </c>
      <c r="P76" s="24"/>
      <c r="Q76" s="13"/>
      <c r="R76" s="14"/>
      <c r="S76" s="94"/>
      <c r="T76" s="24"/>
      <c r="U76" s="13"/>
      <c r="V76" s="21"/>
      <c r="W76" s="19"/>
      <c r="X76" s="19">
        <v>2</v>
      </c>
      <c r="Y76" s="19"/>
      <c r="Z76" s="19"/>
      <c r="AA76" s="2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</row>
    <row r="77" spans="1:42" ht="11.25" customHeight="1" hidden="1">
      <c r="A77" s="17" t="s">
        <v>78</v>
      </c>
      <c r="B77" s="18" t="s">
        <v>92</v>
      </c>
      <c r="C77" s="82" t="s">
        <v>40</v>
      </c>
      <c r="D77" s="16"/>
      <c r="E77" s="19"/>
      <c r="F77" s="23"/>
      <c r="G77" s="19"/>
      <c r="H77" s="19"/>
      <c r="I77" s="22"/>
      <c r="J77" s="40"/>
      <c r="K77" s="94"/>
      <c r="L77" s="24"/>
      <c r="M77" s="13"/>
      <c r="N77" s="14"/>
      <c r="O77" s="94"/>
      <c r="P77" s="24"/>
      <c r="Q77" s="13"/>
      <c r="R77" s="14"/>
      <c r="S77" s="94"/>
      <c r="T77" s="24"/>
      <c r="U77" s="13"/>
      <c r="V77" s="21"/>
      <c r="W77" s="19"/>
      <c r="X77" s="19"/>
      <c r="Y77" s="19">
        <v>4</v>
      </c>
      <c r="Z77" s="31"/>
      <c r="AA77" s="35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</row>
    <row r="78" spans="1:42" ht="22.5" customHeight="1" hidden="1">
      <c r="A78" s="17" t="s">
        <v>79</v>
      </c>
      <c r="B78" s="30" t="s">
        <v>156</v>
      </c>
      <c r="C78" s="79" t="s">
        <v>23</v>
      </c>
      <c r="D78" s="28">
        <v>45</v>
      </c>
      <c r="E78" s="31">
        <v>45</v>
      </c>
      <c r="F78" s="31"/>
      <c r="G78" s="31"/>
      <c r="H78" s="31"/>
      <c r="I78" s="35"/>
      <c r="J78" s="109"/>
      <c r="K78" s="93"/>
      <c r="L78" s="87"/>
      <c r="M78" s="33"/>
      <c r="N78" s="56">
        <v>45</v>
      </c>
      <c r="O78" s="93"/>
      <c r="P78" s="87"/>
      <c r="Q78" s="33"/>
      <c r="R78" s="56"/>
      <c r="S78" s="93"/>
      <c r="T78" s="87"/>
      <c r="U78" s="33"/>
      <c r="V78" s="34"/>
      <c r="W78" s="31"/>
      <c r="X78" s="31">
        <v>4</v>
      </c>
      <c r="Y78" s="31"/>
      <c r="Z78" s="31"/>
      <c r="AA78" s="35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</row>
    <row r="79" spans="1:42" ht="22.5" customHeight="1" hidden="1">
      <c r="A79" s="17" t="s">
        <v>80</v>
      </c>
      <c r="B79" s="18" t="s">
        <v>157</v>
      </c>
      <c r="C79" s="81" t="s">
        <v>25</v>
      </c>
      <c r="D79" s="16">
        <v>60</v>
      </c>
      <c r="E79" s="19">
        <v>30</v>
      </c>
      <c r="F79" s="19">
        <v>30</v>
      </c>
      <c r="G79" s="19"/>
      <c r="H79" s="19"/>
      <c r="I79" s="22"/>
      <c r="J79" s="37"/>
      <c r="K79" s="94"/>
      <c r="L79" s="24"/>
      <c r="M79" s="13"/>
      <c r="N79" s="14"/>
      <c r="O79" s="94"/>
      <c r="P79" s="24">
        <v>30</v>
      </c>
      <c r="Q79" s="13">
        <v>30</v>
      </c>
      <c r="R79" s="14"/>
      <c r="S79" s="94"/>
      <c r="T79" s="24"/>
      <c r="U79" s="13"/>
      <c r="V79" s="21"/>
      <c r="W79" s="19"/>
      <c r="X79" s="19"/>
      <c r="Y79" s="19">
        <v>4</v>
      </c>
      <c r="Z79" s="19"/>
      <c r="AA79" s="2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</row>
    <row r="80" spans="1:42" ht="11.25" customHeight="1" hidden="1">
      <c r="A80" s="17" t="s">
        <v>81</v>
      </c>
      <c r="B80" s="30" t="s">
        <v>158</v>
      </c>
      <c r="C80" s="82" t="s">
        <v>24</v>
      </c>
      <c r="D80" s="16">
        <v>15</v>
      </c>
      <c r="E80" s="19">
        <v>15</v>
      </c>
      <c r="F80" s="23"/>
      <c r="G80" s="19"/>
      <c r="H80" s="19"/>
      <c r="I80" s="22"/>
      <c r="J80" s="40"/>
      <c r="K80" s="94"/>
      <c r="L80" s="24"/>
      <c r="M80" s="13"/>
      <c r="N80" s="14"/>
      <c r="O80" s="94"/>
      <c r="P80" s="24"/>
      <c r="Q80" s="13"/>
      <c r="R80" s="14"/>
      <c r="S80" s="94"/>
      <c r="T80" s="24">
        <v>15</v>
      </c>
      <c r="U80" s="13"/>
      <c r="V80" s="21"/>
      <c r="W80" s="19"/>
      <c r="X80" s="31"/>
      <c r="Y80" s="31"/>
      <c r="Z80" s="31"/>
      <c r="AA80" s="35">
        <v>3</v>
      </c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</row>
    <row r="81" spans="1:42" ht="21.75" customHeight="1" hidden="1">
      <c r="A81" s="17" t="s">
        <v>82</v>
      </c>
      <c r="B81" s="18" t="s">
        <v>159</v>
      </c>
      <c r="C81" s="81" t="s">
        <v>20</v>
      </c>
      <c r="D81" s="16">
        <v>15</v>
      </c>
      <c r="E81" s="19">
        <v>15</v>
      </c>
      <c r="F81" s="19"/>
      <c r="G81" s="19"/>
      <c r="H81" s="19"/>
      <c r="I81" s="22"/>
      <c r="J81" s="37"/>
      <c r="K81" s="94"/>
      <c r="L81" s="24"/>
      <c r="M81" s="13"/>
      <c r="N81" s="14"/>
      <c r="O81" s="94"/>
      <c r="P81" s="24"/>
      <c r="Q81" s="13"/>
      <c r="R81" s="14">
        <v>15</v>
      </c>
      <c r="S81" s="94"/>
      <c r="T81" s="24"/>
      <c r="U81" s="13"/>
      <c r="V81" s="21"/>
      <c r="W81" s="19"/>
      <c r="X81" s="19"/>
      <c r="Y81" s="19"/>
      <c r="Z81" s="19">
        <v>3</v>
      </c>
      <c r="AA81" s="2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</row>
    <row r="82" spans="1:42" ht="11.25" customHeight="1" hidden="1">
      <c r="A82" s="17" t="s">
        <v>83</v>
      </c>
      <c r="B82" s="30" t="s">
        <v>102</v>
      </c>
      <c r="C82" s="82" t="s">
        <v>93</v>
      </c>
      <c r="D82" s="16">
        <f>SUM(E82:I82)</f>
        <v>75</v>
      </c>
      <c r="E82" s="19"/>
      <c r="F82" s="23">
        <v>75</v>
      </c>
      <c r="G82" s="19"/>
      <c r="H82" s="19"/>
      <c r="I82" s="22"/>
      <c r="J82" s="40"/>
      <c r="K82" s="94"/>
      <c r="L82" s="24"/>
      <c r="M82" s="13"/>
      <c r="N82" s="14"/>
      <c r="O82" s="94"/>
      <c r="P82" s="24"/>
      <c r="Q82" s="13">
        <v>15</v>
      </c>
      <c r="R82" s="14"/>
      <c r="S82" s="94">
        <v>30</v>
      </c>
      <c r="T82" s="24"/>
      <c r="U82" s="13">
        <v>30</v>
      </c>
      <c r="V82" s="21"/>
      <c r="W82" s="19"/>
      <c r="X82" s="31"/>
      <c r="Y82" s="31">
        <v>1</v>
      </c>
      <c r="Z82" s="31">
        <v>3</v>
      </c>
      <c r="AA82" s="35">
        <v>10</v>
      </c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</row>
    <row r="83" spans="1:42" ht="12" customHeight="1" hidden="1">
      <c r="A83" s="17" t="s">
        <v>84</v>
      </c>
      <c r="B83" s="30" t="s">
        <v>160</v>
      </c>
      <c r="C83" s="82" t="s">
        <v>40</v>
      </c>
      <c r="D83" s="16">
        <v>15</v>
      </c>
      <c r="E83" s="19">
        <v>15</v>
      </c>
      <c r="F83" s="23"/>
      <c r="G83" s="19"/>
      <c r="H83" s="19"/>
      <c r="I83" s="22"/>
      <c r="J83" s="40"/>
      <c r="K83" s="94"/>
      <c r="L83" s="24"/>
      <c r="M83" s="13"/>
      <c r="N83" s="14"/>
      <c r="O83" s="94"/>
      <c r="P83" s="24">
        <v>15</v>
      </c>
      <c r="Q83" s="13"/>
      <c r="R83" s="14"/>
      <c r="S83" s="94"/>
      <c r="T83" s="24"/>
      <c r="U83" s="13"/>
      <c r="V83" s="21"/>
      <c r="W83" s="19"/>
      <c r="X83" s="31"/>
      <c r="Y83" s="31">
        <v>2</v>
      </c>
      <c r="Z83" s="31"/>
      <c r="AA83" s="35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</row>
    <row r="84" spans="1:42" ht="14.25" customHeight="1" hidden="1">
      <c r="A84" s="17" t="s">
        <v>89</v>
      </c>
      <c r="B84" s="30" t="s">
        <v>161</v>
      </c>
      <c r="C84" s="82" t="s">
        <v>25</v>
      </c>
      <c r="D84" s="16">
        <v>45</v>
      </c>
      <c r="E84" s="19">
        <v>15</v>
      </c>
      <c r="F84" s="23">
        <v>30</v>
      </c>
      <c r="G84" s="19"/>
      <c r="H84" s="19"/>
      <c r="I84" s="22"/>
      <c r="J84" s="40"/>
      <c r="K84" s="94"/>
      <c r="L84" s="24"/>
      <c r="M84" s="13"/>
      <c r="N84" s="14"/>
      <c r="O84" s="94"/>
      <c r="P84" s="24">
        <v>15</v>
      </c>
      <c r="Q84" s="13">
        <v>30</v>
      </c>
      <c r="R84" s="14"/>
      <c r="S84" s="94"/>
      <c r="T84" s="24"/>
      <c r="U84" s="13"/>
      <c r="V84" s="21"/>
      <c r="W84" s="31"/>
      <c r="X84" s="31"/>
      <c r="Y84" s="31">
        <v>3</v>
      </c>
      <c r="Z84" s="31"/>
      <c r="AA84" s="35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</row>
    <row r="85" spans="1:42" ht="33.75" hidden="1">
      <c r="A85" s="17" t="s">
        <v>90</v>
      </c>
      <c r="B85" s="18" t="s">
        <v>162</v>
      </c>
      <c r="C85" s="81" t="s">
        <v>41</v>
      </c>
      <c r="D85" s="16">
        <f>SUM(E85:I85)</f>
        <v>30</v>
      </c>
      <c r="E85" s="19">
        <v>30</v>
      </c>
      <c r="F85" s="19"/>
      <c r="G85" s="19"/>
      <c r="H85" s="19"/>
      <c r="I85" s="22"/>
      <c r="J85" s="37"/>
      <c r="K85" s="94"/>
      <c r="L85" s="24"/>
      <c r="M85" s="13"/>
      <c r="N85" s="14"/>
      <c r="O85" s="94"/>
      <c r="P85" s="24"/>
      <c r="Q85" s="13"/>
      <c r="R85" s="14">
        <v>30</v>
      </c>
      <c r="S85" s="94"/>
      <c r="T85" s="24"/>
      <c r="U85" s="13"/>
      <c r="V85" s="21"/>
      <c r="W85" s="19"/>
      <c r="X85" s="19"/>
      <c r="Y85" s="19"/>
      <c r="Z85" s="19">
        <v>4</v>
      </c>
      <c r="AA85" s="2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</row>
    <row r="86" spans="1:42" ht="23.25" customHeight="1" hidden="1" thickBot="1">
      <c r="A86" s="17" t="s">
        <v>91</v>
      </c>
      <c r="B86" s="30" t="s">
        <v>163</v>
      </c>
      <c r="C86" s="81" t="s">
        <v>41</v>
      </c>
      <c r="D86" s="28">
        <v>30</v>
      </c>
      <c r="E86" s="31">
        <v>30</v>
      </c>
      <c r="F86" s="31"/>
      <c r="G86" s="31"/>
      <c r="H86" s="31"/>
      <c r="I86" s="133"/>
      <c r="J86" s="40"/>
      <c r="K86" s="94"/>
      <c r="L86" s="87"/>
      <c r="M86" s="33"/>
      <c r="N86" s="56"/>
      <c r="O86" s="93"/>
      <c r="P86" s="87"/>
      <c r="Q86" s="33"/>
      <c r="R86" s="56">
        <v>30</v>
      </c>
      <c r="S86" s="93"/>
      <c r="T86" s="87"/>
      <c r="U86" s="33"/>
      <c r="V86" s="34"/>
      <c r="W86" s="31"/>
      <c r="X86" s="31"/>
      <c r="Y86" s="31"/>
      <c r="Z86" s="31">
        <v>4</v>
      </c>
      <c r="AA86" s="35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</row>
    <row r="87" spans="1:42" ht="13.5" hidden="1" thickTop="1">
      <c r="A87" s="160"/>
      <c r="B87" s="110" t="s">
        <v>43</v>
      </c>
      <c r="C87" s="140"/>
      <c r="D87" s="112">
        <f aca="true" t="shared" si="12" ref="D87:AA87">SUM(D19+D26+D36+D66)</f>
        <v>2010</v>
      </c>
      <c r="E87" s="113">
        <f t="shared" si="12"/>
        <v>975</v>
      </c>
      <c r="F87" s="113">
        <f t="shared" si="12"/>
        <v>1035</v>
      </c>
      <c r="G87" s="115">
        <f t="shared" si="12"/>
        <v>0</v>
      </c>
      <c r="H87" s="115">
        <f t="shared" si="12"/>
        <v>0</v>
      </c>
      <c r="I87" s="116">
        <f t="shared" si="12"/>
        <v>0</v>
      </c>
      <c r="J87" s="143">
        <f t="shared" si="12"/>
        <v>180</v>
      </c>
      <c r="K87" s="117">
        <f t="shared" si="12"/>
        <v>210</v>
      </c>
      <c r="L87" s="112">
        <f t="shared" si="12"/>
        <v>150</v>
      </c>
      <c r="M87" s="118">
        <f t="shared" si="12"/>
        <v>225</v>
      </c>
      <c r="N87" s="119">
        <f t="shared" si="12"/>
        <v>240</v>
      </c>
      <c r="O87" s="120">
        <f t="shared" si="12"/>
        <v>180</v>
      </c>
      <c r="P87" s="121">
        <f t="shared" si="12"/>
        <v>165</v>
      </c>
      <c r="Q87" s="118">
        <f t="shared" si="12"/>
        <v>240</v>
      </c>
      <c r="R87" s="119">
        <f t="shared" si="12"/>
        <v>150</v>
      </c>
      <c r="S87" s="120">
        <f t="shared" si="12"/>
        <v>90</v>
      </c>
      <c r="T87" s="121">
        <f t="shared" si="12"/>
        <v>90</v>
      </c>
      <c r="U87" s="118">
        <f t="shared" si="12"/>
        <v>90</v>
      </c>
      <c r="V87" s="112">
        <f t="shared" si="12"/>
        <v>30</v>
      </c>
      <c r="W87" s="115">
        <f t="shared" si="12"/>
        <v>30</v>
      </c>
      <c r="X87" s="115">
        <f t="shared" si="12"/>
        <v>30</v>
      </c>
      <c r="Y87" s="115">
        <f t="shared" si="12"/>
        <v>30</v>
      </c>
      <c r="Z87" s="115">
        <f t="shared" si="12"/>
        <v>30</v>
      </c>
      <c r="AA87" s="122">
        <f t="shared" si="12"/>
        <v>30</v>
      </c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</row>
    <row r="88" spans="1:42" ht="13.5" hidden="1" thickBot="1">
      <c r="A88" s="161"/>
      <c r="B88" s="123"/>
      <c r="C88" s="124"/>
      <c r="D88" s="125"/>
      <c r="E88" s="125"/>
      <c r="F88" s="125"/>
      <c r="G88" s="125"/>
      <c r="H88" s="125"/>
      <c r="I88" s="126"/>
      <c r="J88" s="154">
        <f>J87+K87</f>
        <v>390</v>
      </c>
      <c r="K88" s="155"/>
      <c r="L88" s="156">
        <f>SUM(L87+M87)</f>
        <v>375</v>
      </c>
      <c r="M88" s="157"/>
      <c r="N88" s="154">
        <f>N87+O87</f>
        <v>420</v>
      </c>
      <c r="O88" s="155"/>
      <c r="P88" s="156">
        <f>P87+Q87</f>
        <v>405</v>
      </c>
      <c r="Q88" s="157"/>
      <c r="R88" s="154">
        <f>R87+S87</f>
        <v>240</v>
      </c>
      <c r="S88" s="155"/>
      <c r="T88" s="156">
        <f>T87+U87</f>
        <v>180</v>
      </c>
      <c r="U88" s="157"/>
      <c r="V88" s="154">
        <f>V87+W87</f>
        <v>60</v>
      </c>
      <c r="W88" s="158"/>
      <c r="X88" s="159">
        <f>X87+Y87</f>
        <v>60</v>
      </c>
      <c r="Y88" s="158"/>
      <c r="Z88" s="159">
        <f>Z87+AA87</f>
        <v>60</v>
      </c>
      <c r="AA88" s="157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</row>
    <row r="89" spans="1:42" ht="69.75" customHeight="1" hidden="1" thickBot="1" thickTop="1">
      <c r="A89" s="57" t="s">
        <v>117</v>
      </c>
      <c r="B89" s="57" t="s">
        <v>220</v>
      </c>
      <c r="C89" s="85"/>
      <c r="D89" s="78">
        <f aca="true" t="shared" si="13" ref="D89:AA89">SUM(D90:D104)</f>
        <v>630</v>
      </c>
      <c r="E89" s="59">
        <f t="shared" si="13"/>
        <v>315</v>
      </c>
      <c r="F89" s="59">
        <f t="shared" si="13"/>
        <v>315</v>
      </c>
      <c r="G89" s="58">
        <f t="shared" si="13"/>
        <v>0</v>
      </c>
      <c r="H89" s="58">
        <f t="shared" si="13"/>
        <v>0</v>
      </c>
      <c r="I89" s="62">
        <f t="shared" si="13"/>
        <v>0</v>
      </c>
      <c r="J89" s="58">
        <f t="shared" si="13"/>
        <v>0</v>
      </c>
      <c r="K89" s="96">
        <f t="shared" si="13"/>
        <v>0</v>
      </c>
      <c r="L89" s="78">
        <f t="shared" si="13"/>
        <v>0</v>
      </c>
      <c r="M89" s="62">
        <f t="shared" si="13"/>
        <v>0</v>
      </c>
      <c r="N89" s="61">
        <f t="shared" si="13"/>
        <v>90</v>
      </c>
      <c r="O89" s="92">
        <f t="shared" si="13"/>
        <v>60</v>
      </c>
      <c r="P89" s="58">
        <f t="shared" si="13"/>
        <v>90</v>
      </c>
      <c r="Q89" s="62">
        <f t="shared" si="13"/>
        <v>90</v>
      </c>
      <c r="R89" s="61">
        <f t="shared" si="13"/>
        <v>120</v>
      </c>
      <c r="S89" s="92">
        <f t="shared" si="13"/>
        <v>120</v>
      </c>
      <c r="T89" s="58">
        <f t="shared" si="13"/>
        <v>15</v>
      </c>
      <c r="U89" s="62">
        <f t="shared" si="13"/>
        <v>45</v>
      </c>
      <c r="V89" s="102">
        <f t="shared" si="13"/>
        <v>0</v>
      </c>
      <c r="W89" s="103">
        <f t="shared" si="13"/>
        <v>0</v>
      </c>
      <c r="X89" s="103">
        <f t="shared" si="13"/>
        <v>11</v>
      </c>
      <c r="Y89" s="103">
        <f t="shared" si="13"/>
        <v>22</v>
      </c>
      <c r="Z89" s="103">
        <f t="shared" si="13"/>
        <v>24</v>
      </c>
      <c r="AA89" s="104">
        <f t="shared" si="13"/>
        <v>16</v>
      </c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</row>
    <row r="90" spans="1:42" ht="24" customHeight="1" hidden="1" thickTop="1">
      <c r="A90" s="39" t="s">
        <v>19</v>
      </c>
      <c r="B90" s="76" t="s">
        <v>108</v>
      </c>
      <c r="C90" s="79" t="s">
        <v>41</v>
      </c>
      <c r="D90" s="28">
        <v>60</v>
      </c>
      <c r="E90" s="31">
        <v>30</v>
      </c>
      <c r="F90" s="31">
        <v>30</v>
      </c>
      <c r="G90" s="31"/>
      <c r="H90" s="31"/>
      <c r="I90" s="35"/>
      <c r="J90" s="77"/>
      <c r="K90" s="93"/>
      <c r="L90" s="87"/>
      <c r="M90" s="33"/>
      <c r="N90" s="56"/>
      <c r="O90" s="93"/>
      <c r="P90" s="87"/>
      <c r="Q90" s="33"/>
      <c r="R90" s="56">
        <v>30</v>
      </c>
      <c r="S90" s="93">
        <v>30</v>
      </c>
      <c r="T90" s="87"/>
      <c r="U90" s="33"/>
      <c r="V90" s="34"/>
      <c r="W90" s="31"/>
      <c r="X90" s="31"/>
      <c r="Y90" s="31"/>
      <c r="Z90" s="31">
        <v>6</v>
      </c>
      <c r="AA90" s="35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</row>
    <row r="91" spans="1:42" ht="12" customHeight="1" hidden="1">
      <c r="A91" s="39" t="s">
        <v>21</v>
      </c>
      <c r="B91" s="38" t="s">
        <v>111</v>
      </c>
      <c r="C91" s="80" t="s">
        <v>41</v>
      </c>
      <c r="D91" s="28">
        <v>60</v>
      </c>
      <c r="E91" s="31">
        <v>30</v>
      </c>
      <c r="F91" s="31">
        <v>30</v>
      </c>
      <c r="G91" s="31"/>
      <c r="H91" s="31"/>
      <c r="I91" s="35"/>
      <c r="J91" s="36"/>
      <c r="K91" s="93"/>
      <c r="L91" s="24"/>
      <c r="M91" s="13"/>
      <c r="N91" s="14"/>
      <c r="O91" s="94"/>
      <c r="P91" s="24"/>
      <c r="Q91" s="13"/>
      <c r="R91" s="14">
        <v>30</v>
      </c>
      <c r="S91" s="94">
        <v>30</v>
      </c>
      <c r="T91" s="24"/>
      <c r="U91" s="13"/>
      <c r="V91" s="21"/>
      <c r="W91" s="19"/>
      <c r="X91" s="19"/>
      <c r="Y91" s="19"/>
      <c r="Z91" s="19">
        <v>6</v>
      </c>
      <c r="AA91" s="2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</row>
    <row r="92" spans="1:42" ht="23.25" customHeight="1" hidden="1">
      <c r="A92" s="17" t="s">
        <v>30</v>
      </c>
      <c r="B92" s="18" t="s">
        <v>107</v>
      </c>
      <c r="C92" s="82" t="s">
        <v>25</v>
      </c>
      <c r="D92" s="16">
        <v>60</v>
      </c>
      <c r="E92" s="19">
        <v>30</v>
      </c>
      <c r="F92" s="19">
        <v>30</v>
      </c>
      <c r="G92" s="19"/>
      <c r="H92" s="19"/>
      <c r="I92" s="22"/>
      <c r="J92" s="37"/>
      <c r="K92" s="94"/>
      <c r="L92" s="24"/>
      <c r="M92" s="13"/>
      <c r="N92" s="14"/>
      <c r="O92" s="94"/>
      <c r="P92" s="24">
        <v>30</v>
      </c>
      <c r="Q92" s="13">
        <v>30</v>
      </c>
      <c r="R92" s="14"/>
      <c r="S92" s="94"/>
      <c r="T92" s="24"/>
      <c r="U92" s="13"/>
      <c r="V92" s="21"/>
      <c r="W92" s="19"/>
      <c r="X92" s="19"/>
      <c r="Y92" s="19">
        <v>5</v>
      </c>
      <c r="Z92" s="19"/>
      <c r="AA92" s="2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</row>
    <row r="93" spans="1:42" ht="12" customHeight="1" hidden="1">
      <c r="A93" s="17" t="s">
        <v>31</v>
      </c>
      <c r="B93" s="18" t="s">
        <v>88</v>
      </c>
      <c r="C93" s="81" t="s">
        <v>23</v>
      </c>
      <c r="D93" s="16">
        <v>45</v>
      </c>
      <c r="E93" s="19">
        <v>30</v>
      </c>
      <c r="F93" s="19">
        <v>15</v>
      </c>
      <c r="G93" s="19"/>
      <c r="H93" s="19"/>
      <c r="I93" s="22"/>
      <c r="J93" s="37"/>
      <c r="K93" s="94"/>
      <c r="L93" s="24"/>
      <c r="M93" s="13"/>
      <c r="N93" s="14">
        <v>30</v>
      </c>
      <c r="O93" s="94">
        <v>15</v>
      </c>
      <c r="P93" s="24"/>
      <c r="Q93" s="13"/>
      <c r="R93" s="14"/>
      <c r="S93" s="94"/>
      <c r="T93" s="24"/>
      <c r="U93" s="13"/>
      <c r="V93" s="21"/>
      <c r="W93" s="19"/>
      <c r="X93" s="19">
        <v>3</v>
      </c>
      <c r="Y93" s="19"/>
      <c r="Z93" s="19"/>
      <c r="AA93" s="2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</row>
    <row r="94" spans="1:42" ht="12.75" customHeight="1" hidden="1">
      <c r="A94" s="17" t="s">
        <v>32</v>
      </c>
      <c r="B94" s="18" t="s">
        <v>105</v>
      </c>
      <c r="C94" s="82" t="s">
        <v>20</v>
      </c>
      <c r="D94" s="16">
        <v>45</v>
      </c>
      <c r="E94" s="19">
        <v>30</v>
      </c>
      <c r="F94" s="19">
        <v>15</v>
      </c>
      <c r="G94" s="19"/>
      <c r="H94" s="19"/>
      <c r="I94" s="22"/>
      <c r="J94" s="40"/>
      <c r="K94" s="94"/>
      <c r="L94" s="24"/>
      <c r="M94" s="13"/>
      <c r="N94" s="14"/>
      <c r="O94" s="94"/>
      <c r="P94" s="24"/>
      <c r="Q94" s="13"/>
      <c r="R94" s="14">
        <v>30</v>
      </c>
      <c r="S94" s="94">
        <v>15</v>
      </c>
      <c r="T94" s="24"/>
      <c r="U94" s="13"/>
      <c r="V94" s="21"/>
      <c r="W94" s="19"/>
      <c r="X94" s="19"/>
      <c r="Y94" s="19"/>
      <c r="Z94" s="19">
        <v>4</v>
      </c>
      <c r="AA94" s="2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</row>
    <row r="95" spans="1:42" ht="12" customHeight="1" hidden="1">
      <c r="A95" s="17" t="s">
        <v>33</v>
      </c>
      <c r="B95" s="18" t="s">
        <v>114</v>
      </c>
      <c r="C95" s="81" t="s">
        <v>38</v>
      </c>
      <c r="D95" s="16">
        <f>SUM(E95:I95)</f>
        <v>30</v>
      </c>
      <c r="E95" s="19">
        <v>15</v>
      </c>
      <c r="F95" s="19">
        <v>15</v>
      </c>
      <c r="G95" s="19"/>
      <c r="H95" s="19"/>
      <c r="I95" s="22"/>
      <c r="J95" s="37"/>
      <c r="K95" s="94"/>
      <c r="L95" s="24"/>
      <c r="M95" s="13"/>
      <c r="N95" s="14">
        <v>15</v>
      </c>
      <c r="O95" s="94">
        <v>15</v>
      </c>
      <c r="P95" s="24"/>
      <c r="Q95" s="13"/>
      <c r="R95" s="14"/>
      <c r="S95" s="94"/>
      <c r="T95" s="24"/>
      <c r="U95" s="13"/>
      <c r="V95" s="21"/>
      <c r="W95" s="19"/>
      <c r="X95" s="19">
        <v>2</v>
      </c>
      <c r="Y95" s="19"/>
      <c r="Z95" s="19"/>
      <c r="AA95" s="2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</row>
    <row r="96" spans="1:42" ht="33.75" hidden="1">
      <c r="A96" s="17" t="s">
        <v>34</v>
      </c>
      <c r="B96" s="18" t="s">
        <v>104</v>
      </c>
      <c r="C96" s="81" t="s">
        <v>23</v>
      </c>
      <c r="D96" s="16">
        <v>45</v>
      </c>
      <c r="E96" s="19">
        <v>30</v>
      </c>
      <c r="F96" s="19">
        <v>15</v>
      </c>
      <c r="G96" s="19"/>
      <c r="H96" s="19"/>
      <c r="I96" s="22"/>
      <c r="J96" s="37"/>
      <c r="K96" s="94"/>
      <c r="L96" s="24"/>
      <c r="M96" s="13"/>
      <c r="N96" s="14">
        <v>30</v>
      </c>
      <c r="O96" s="94">
        <v>15</v>
      </c>
      <c r="P96" s="24"/>
      <c r="Q96" s="13"/>
      <c r="R96" s="14"/>
      <c r="S96" s="94"/>
      <c r="T96" s="24"/>
      <c r="U96" s="13"/>
      <c r="V96" s="21"/>
      <c r="W96" s="19"/>
      <c r="X96" s="19">
        <v>3</v>
      </c>
      <c r="Y96" s="19"/>
      <c r="Z96" s="19"/>
      <c r="AA96" s="2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</row>
    <row r="97" spans="1:42" ht="10.5" customHeight="1" hidden="1">
      <c r="A97" s="17" t="s">
        <v>44</v>
      </c>
      <c r="B97" s="18" t="s">
        <v>92</v>
      </c>
      <c r="C97" s="82" t="s">
        <v>116</v>
      </c>
      <c r="D97" s="16"/>
      <c r="E97" s="19"/>
      <c r="F97" s="19"/>
      <c r="G97" s="19"/>
      <c r="H97" s="19"/>
      <c r="I97" s="22"/>
      <c r="J97" s="37"/>
      <c r="K97" s="94"/>
      <c r="L97" s="24"/>
      <c r="M97" s="13"/>
      <c r="N97" s="14"/>
      <c r="O97" s="94"/>
      <c r="P97" s="24"/>
      <c r="Q97" s="13"/>
      <c r="R97" s="14"/>
      <c r="S97" s="94"/>
      <c r="T97" s="24"/>
      <c r="U97" s="13"/>
      <c r="V97" s="21"/>
      <c r="W97" s="19"/>
      <c r="X97" s="19"/>
      <c r="Y97" s="19">
        <v>4</v>
      </c>
      <c r="Z97" s="19"/>
      <c r="AA97" s="2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</row>
    <row r="98" spans="1:42" ht="10.5" customHeight="1" hidden="1">
      <c r="A98" s="29" t="s">
        <v>35</v>
      </c>
      <c r="B98" s="30" t="s">
        <v>115</v>
      </c>
      <c r="C98" s="82" t="s">
        <v>93</v>
      </c>
      <c r="D98" s="28">
        <f>SUM(E98:I98)</f>
        <v>75</v>
      </c>
      <c r="E98" s="31"/>
      <c r="F98" s="31">
        <v>75</v>
      </c>
      <c r="G98" s="31"/>
      <c r="H98" s="31"/>
      <c r="I98" s="35"/>
      <c r="J98" s="40"/>
      <c r="K98" s="94"/>
      <c r="L98" s="87"/>
      <c r="M98" s="33"/>
      <c r="N98" s="56"/>
      <c r="O98" s="93"/>
      <c r="P98" s="87"/>
      <c r="Q98" s="33">
        <v>15</v>
      </c>
      <c r="R98" s="56"/>
      <c r="S98" s="93">
        <v>30</v>
      </c>
      <c r="T98" s="87"/>
      <c r="U98" s="33">
        <v>30</v>
      </c>
      <c r="V98" s="34"/>
      <c r="W98" s="31"/>
      <c r="X98" s="31"/>
      <c r="Y98" s="31">
        <v>1</v>
      </c>
      <c r="Z98" s="31">
        <v>3</v>
      </c>
      <c r="AA98" s="35">
        <v>10</v>
      </c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</row>
    <row r="99" spans="1:42" ht="33.75" hidden="1">
      <c r="A99" s="63" t="s">
        <v>36</v>
      </c>
      <c r="B99" s="30" t="s">
        <v>113</v>
      </c>
      <c r="C99" s="82" t="s">
        <v>25</v>
      </c>
      <c r="D99" s="28">
        <f>SUM(E99:I99)</f>
        <v>30</v>
      </c>
      <c r="E99" s="31">
        <v>15</v>
      </c>
      <c r="F99" s="31">
        <v>15</v>
      </c>
      <c r="G99" s="31"/>
      <c r="H99" s="31"/>
      <c r="I99" s="35"/>
      <c r="J99" s="37"/>
      <c r="K99" s="93"/>
      <c r="L99" s="87"/>
      <c r="M99" s="33"/>
      <c r="N99" s="56"/>
      <c r="O99" s="93"/>
      <c r="P99" s="87">
        <v>15</v>
      </c>
      <c r="Q99" s="33">
        <v>15</v>
      </c>
      <c r="R99" s="56"/>
      <c r="S99" s="93"/>
      <c r="T99" s="87"/>
      <c r="U99" s="33"/>
      <c r="V99" s="34"/>
      <c r="W99" s="31"/>
      <c r="X99" s="31"/>
      <c r="Y99" s="31">
        <v>5</v>
      </c>
      <c r="Z99" s="31"/>
      <c r="AA99" s="35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</row>
    <row r="100" spans="1:42" ht="22.5" hidden="1">
      <c r="A100" s="63" t="s">
        <v>78</v>
      </c>
      <c r="B100" s="30" t="s">
        <v>110</v>
      </c>
      <c r="C100" s="82" t="s">
        <v>25</v>
      </c>
      <c r="D100" s="28">
        <v>45</v>
      </c>
      <c r="E100" s="31">
        <v>30</v>
      </c>
      <c r="F100" s="31">
        <v>15</v>
      </c>
      <c r="G100" s="31"/>
      <c r="H100" s="31"/>
      <c r="I100" s="35"/>
      <c r="J100" s="37"/>
      <c r="K100" s="93"/>
      <c r="L100" s="87"/>
      <c r="M100" s="33"/>
      <c r="N100" s="56"/>
      <c r="O100" s="93"/>
      <c r="P100" s="87">
        <v>30</v>
      </c>
      <c r="Q100" s="33">
        <v>15</v>
      </c>
      <c r="R100" s="56"/>
      <c r="S100" s="93"/>
      <c r="T100" s="87"/>
      <c r="U100" s="33"/>
      <c r="V100" s="34"/>
      <c r="W100" s="31"/>
      <c r="X100" s="31"/>
      <c r="Y100" s="31">
        <v>4</v>
      </c>
      <c r="Z100" s="31"/>
      <c r="AA100" s="35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</row>
    <row r="101" spans="1:42" ht="33.75" hidden="1">
      <c r="A101" s="63" t="s">
        <v>79</v>
      </c>
      <c r="B101" s="30" t="s">
        <v>103</v>
      </c>
      <c r="C101" s="82" t="s">
        <v>38</v>
      </c>
      <c r="D101" s="28">
        <f>SUM(E101:I101)</f>
        <v>30</v>
      </c>
      <c r="E101" s="31">
        <v>15</v>
      </c>
      <c r="F101" s="31">
        <v>15</v>
      </c>
      <c r="G101" s="31"/>
      <c r="H101" s="31"/>
      <c r="I101" s="35"/>
      <c r="J101" s="40"/>
      <c r="K101" s="93"/>
      <c r="L101" s="87"/>
      <c r="M101" s="33"/>
      <c r="N101" s="56">
        <v>15</v>
      </c>
      <c r="O101" s="93">
        <v>15</v>
      </c>
      <c r="P101" s="87"/>
      <c r="Q101" s="33"/>
      <c r="R101" s="56"/>
      <c r="S101" s="93"/>
      <c r="T101" s="87"/>
      <c r="U101" s="33"/>
      <c r="V101" s="34"/>
      <c r="W101" s="31"/>
      <c r="X101" s="31">
        <v>3</v>
      </c>
      <c r="Y101" s="31"/>
      <c r="Z101" s="31"/>
      <c r="AA101" s="35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</row>
    <row r="102" spans="1:42" ht="25.5" customHeight="1" hidden="1">
      <c r="A102" s="63" t="s">
        <v>80</v>
      </c>
      <c r="B102" s="30" t="s">
        <v>106</v>
      </c>
      <c r="C102" s="82" t="s">
        <v>25</v>
      </c>
      <c r="D102" s="28">
        <f>SUM(E102:I102)</f>
        <v>30</v>
      </c>
      <c r="E102" s="31">
        <v>15</v>
      </c>
      <c r="F102" s="31">
        <v>15</v>
      </c>
      <c r="G102" s="31"/>
      <c r="H102" s="31"/>
      <c r="I102" s="35"/>
      <c r="J102" s="37"/>
      <c r="K102" s="93"/>
      <c r="L102" s="87"/>
      <c r="M102" s="33"/>
      <c r="N102" s="56"/>
      <c r="O102" s="93"/>
      <c r="P102" s="87">
        <v>15</v>
      </c>
      <c r="Q102" s="33">
        <v>15</v>
      </c>
      <c r="R102" s="56"/>
      <c r="S102" s="93"/>
      <c r="T102" s="87"/>
      <c r="U102" s="33"/>
      <c r="V102" s="34"/>
      <c r="W102" s="31"/>
      <c r="X102" s="31"/>
      <c r="Y102" s="31">
        <v>3</v>
      </c>
      <c r="Z102" s="31"/>
      <c r="AA102" s="35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</row>
    <row r="103" spans="1:42" ht="22.5" hidden="1">
      <c r="A103" s="63" t="s">
        <v>81</v>
      </c>
      <c r="B103" s="30" t="s">
        <v>109</v>
      </c>
      <c r="C103" s="82" t="s">
        <v>41</v>
      </c>
      <c r="D103" s="28">
        <f>SUM(E103:I103)</f>
        <v>45</v>
      </c>
      <c r="E103" s="31">
        <v>30</v>
      </c>
      <c r="F103" s="31">
        <v>15</v>
      </c>
      <c r="G103" s="31"/>
      <c r="H103" s="31"/>
      <c r="I103" s="35"/>
      <c r="J103" s="37"/>
      <c r="K103" s="93"/>
      <c r="L103" s="87"/>
      <c r="M103" s="33"/>
      <c r="N103" s="56"/>
      <c r="O103" s="93"/>
      <c r="P103" s="87"/>
      <c r="Q103" s="33"/>
      <c r="R103" s="56">
        <v>30</v>
      </c>
      <c r="S103" s="93">
        <v>15</v>
      </c>
      <c r="T103" s="87"/>
      <c r="U103" s="33"/>
      <c r="V103" s="34"/>
      <c r="W103" s="31"/>
      <c r="X103" s="31"/>
      <c r="Y103" s="31"/>
      <c r="Z103" s="31">
        <v>5</v>
      </c>
      <c r="AA103" s="35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</row>
    <row r="104" spans="1:42" ht="11.25" customHeight="1" hidden="1" thickBot="1">
      <c r="A104" s="63" t="s">
        <v>82</v>
      </c>
      <c r="B104" s="30" t="s">
        <v>112</v>
      </c>
      <c r="C104" s="81" t="s">
        <v>42</v>
      </c>
      <c r="D104" s="28">
        <v>30</v>
      </c>
      <c r="E104" s="31">
        <v>15</v>
      </c>
      <c r="F104" s="105">
        <v>15</v>
      </c>
      <c r="G104" s="31"/>
      <c r="H104" s="31"/>
      <c r="I104" s="35"/>
      <c r="J104" s="37"/>
      <c r="K104" s="93"/>
      <c r="L104" s="87"/>
      <c r="M104" s="33"/>
      <c r="N104" s="56"/>
      <c r="O104" s="93"/>
      <c r="P104" s="87"/>
      <c r="Q104" s="33"/>
      <c r="R104" s="56"/>
      <c r="S104" s="93"/>
      <c r="T104" s="87">
        <v>15</v>
      </c>
      <c r="U104" s="33">
        <v>15</v>
      </c>
      <c r="V104" s="34"/>
      <c r="W104" s="31"/>
      <c r="X104" s="31"/>
      <c r="Y104" s="31"/>
      <c r="Z104" s="31"/>
      <c r="AA104" s="35">
        <v>6</v>
      </c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</row>
    <row r="105" spans="1:42" ht="13.5" hidden="1" thickTop="1">
      <c r="A105" s="160"/>
      <c r="B105" s="110" t="s">
        <v>43</v>
      </c>
      <c r="C105" s="140"/>
      <c r="D105" s="112">
        <f aca="true" t="shared" si="14" ref="D105:AA105">SUM(D19+D26+D36+D89)</f>
        <v>2010</v>
      </c>
      <c r="E105" s="113">
        <f t="shared" si="14"/>
        <v>855</v>
      </c>
      <c r="F105" s="113">
        <f t="shared" si="14"/>
        <v>1155</v>
      </c>
      <c r="G105" s="115">
        <f t="shared" si="14"/>
        <v>0</v>
      </c>
      <c r="H105" s="115">
        <f t="shared" si="14"/>
        <v>0</v>
      </c>
      <c r="I105" s="122">
        <f t="shared" si="14"/>
        <v>0</v>
      </c>
      <c r="J105" s="112">
        <f t="shared" si="14"/>
        <v>180</v>
      </c>
      <c r="K105" s="117">
        <f t="shared" si="14"/>
        <v>210</v>
      </c>
      <c r="L105" s="112">
        <f t="shared" si="14"/>
        <v>150</v>
      </c>
      <c r="M105" s="118">
        <f t="shared" si="14"/>
        <v>225</v>
      </c>
      <c r="N105" s="119">
        <f t="shared" si="14"/>
        <v>195</v>
      </c>
      <c r="O105" s="120">
        <f t="shared" si="14"/>
        <v>210</v>
      </c>
      <c r="P105" s="121">
        <f t="shared" si="14"/>
        <v>120</v>
      </c>
      <c r="Q105" s="118">
        <f t="shared" si="14"/>
        <v>240</v>
      </c>
      <c r="R105" s="119">
        <f t="shared" si="14"/>
        <v>135</v>
      </c>
      <c r="S105" s="120">
        <f t="shared" si="14"/>
        <v>165</v>
      </c>
      <c r="T105" s="121">
        <f t="shared" si="14"/>
        <v>75</v>
      </c>
      <c r="U105" s="118">
        <f t="shared" si="14"/>
        <v>105</v>
      </c>
      <c r="V105" s="112">
        <f t="shared" si="14"/>
        <v>30</v>
      </c>
      <c r="W105" s="115">
        <f t="shared" si="14"/>
        <v>30</v>
      </c>
      <c r="X105" s="115">
        <f t="shared" si="14"/>
        <v>30</v>
      </c>
      <c r="Y105" s="115">
        <f t="shared" si="14"/>
        <v>30</v>
      </c>
      <c r="Z105" s="115">
        <f t="shared" si="14"/>
        <v>30</v>
      </c>
      <c r="AA105" s="122">
        <f t="shared" si="14"/>
        <v>30</v>
      </c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</row>
    <row r="106" spans="1:42" ht="13.5" hidden="1" thickBot="1">
      <c r="A106" s="161"/>
      <c r="B106" s="123"/>
      <c r="C106" s="124"/>
      <c r="D106" s="129"/>
      <c r="E106" s="129"/>
      <c r="F106" s="129"/>
      <c r="G106" s="129"/>
      <c r="H106" s="129"/>
      <c r="I106" s="126"/>
      <c r="J106" s="162">
        <f>J105+K105</f>
        <v>390</v>
      </c>
      <c r="K106" s="155"/>
      <c r="L106" s="156">
        <f>SUM(L105+M105)</f>
        <v>375</v>
      </c>
      <c r="M106" s="157"/>
      <c r="N106" s="154">
        <f>N105+O105</f>
        <v>405</v>
      </c>
      <c r="O106" s="155"/>
      <c r="P106" s="156">
        <f>P105+Q105</f>
        <v>360</v>
      </c>
      <c r="Q106" s="157"/>
      <c r="R106" s="154">
        <f>R105+S105</f>
        <v>300</v>
      </c>
      <c r="S106" s="155"/>
      <c r="T106" s="156">
        <f>T105+U105</f>
        <v>180</v>
      </c>
      <c r="U106" s="157"/>
      <c r="V106" s="154">
        <f>V105+W105</f>
        <v>60</v>
      </c>
      <c r="W106" s="158"/>
      <c r="X106" s="159">
        <f>X105+Y105</f>
        <v>60</v>
      </c>
      <c r="Y106" s="158"/>
      <c r="Z106" s="159">
        <f>Z105+AA105</f>
        <v>60</v>
      </c>
      <c r="AA106" s="157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</row>
    <row r="107" spans="1:42" ht="72.75" customHeight="1" thickBot="1" thickTop="1">
      <c r="A107" s="57" t="s">
        <v>131</v>
      </c>
      <c r="B107" s="57" t="s">
        <v>221</v>
      </c>
      <c r="C107" s="85"/>
      <c r="D107" s="78">
        <f aca="true" t="shared" si="15" ref="D107:AA107">SUM(D108:D124)</f>
        <v>630</v>
      </c>
      <c r="E107" s="59">
        <f t="shared" si="15"/>
        <v>300</v>
      </c>
      <c r="F107" s="59">
        <f t="shared" si="15"/>
        <v>330</v>
      </c>
      <c r="G107" s="58">
        <f t="shared" si="15"/>
        <v>0</v>
      </c>
      <c r="H107" s="58">
        <f t="shared" si="15"/>
        <v>0</v>
      </c>
      <c r="I107" s="62">
        <f t="shared" si="15"/>
        <v>0</v>
      </c>
      <c r="J107" s="58">
        <f t="shared" si="15"/>
        <v>0</v>
      </c>
      <c r="K107" s="96">
        <f t="shared" si="15"/>
        <v>0</v>
      </c>
      <c r="L107" s="78">
        <f t="shared" si="15"/>
        <v>0</v>
      </c>
      <c r="M107" s="62">
        <f t="shared" si="15"/>
        <v>0</v>
      </c>
      <c r="N107" s="61">
        <f t="shared" si="15"/>
        <v>60</v>
      </c>
      <c r="O107" s="92">
        <f t="shared" si="15"/>
        <v>90</v>
      </c>
      <c r="P107" s="58">
        <f t="shared" si="15"/>
        <v>105</v>
      </c>
      <c r="Q107" s="62">
        <f t="shared" si="15"/>
        <v>90</v>
      </c>
      <c r="R107" s="61">
        <f t="shared" si="15"/>
        <v>120</v>
      </c>
      <c r="S107" s="92">
        <f t="shared" si="15"/>
        <v>105</v>
      </c>
      <c r="T107" s="58">
        <f t="shared" si="15"/>
        <v>15</v>
      </c>
      <c r="U107" s="62">
        <f t="shared" si="15"/>
        <v>45</v>
      </c>
      <c r="V107" s="102">
        <f t="shared" si="15"/>
        <v>0</v>
      </c>
      <c r="W107" s="103">
        <f t="shared" si="15"/>
        <v>0</v>
      </c>
      <c r="X107" s="103">
        <f t="shared" si="15"/>
        <v>11</v>
      </c>
      <c r="Y107" s="103">
        <f t="shared" si="15"/>
        <v>22</v>
      </c>
      <c r="Z107" s="103">
        <f t="shared" si="15"/>
        <v>24</v>
      </c>
      <c r="AA107" s="104">
        <f t="shared" si="15"/>
        <v>16</v>
      </c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</row>
    <row r="108" spans="1:42" ht="13.5" customHeight="1" thickTop="1">
      <c r="A108" s="39" t="s">
        <v>19</v>
      </c>
      <c r="B108" s="76" t="s">
        <v>129</v>
      </c>
      <c r="C108" s="79" t="s">
        <v>41</v>
      </c>
      <c r="D108" s="28">
        <v>45</v>
      </c>
      <c r="E108" s="31">
        <v>30</v>
      </c>
      <c r="F108" s="31">
        <v>15</v>
      </c>
      <c r="G108" s="31"/>
      <c r="H108" s="31"/>
      <c r="I108" s="35"/>
      <c r="J108" s="77"/>
      <c r="K108" s="93"/>
      <c r="L108" s="87"/>
      <c r="M108" s="33"/>
      <c r="N108" s="56"/>
      <c r="O108" s="93"/>
      <c r="P108" s="87"/>
      <c r="Q108" s="33"/>
      <c r="R108" s="56">
        <v>30</v>
      </c>
      <c r="S108" s="93">
        <v>15</v>
      </c>
      <c r="T108" s="87"/>
      <c r="U108" s="33"/>
      <c r="V108" s="34"/>
      <c r="W108" s="31"/>
      <c r="X108" s="31"/>
      <c r="Y108" s="31"/>
      <c r="Z108" s="31">
        <v>5</v>
      </c>
      <c r="AA108" s="35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</row>
    <row r="109" spans="1:42" ht="15" customHeight="1">
      <c r="A109" s="39" t="s">
        <v>21</v>
      </c>
      <c r="B109" s="38" t="s">
        <v>121</v>
      </c>
      <c r="C109" s="80" t="s">
        <v>20</v>
      </c>
      <c r="D109" s="28">
        <f>SUM(E109:I109)</f>
        <v>30</v>
      </c>
      <c r="E109" s="31">
        <v>15</v>
      </c>
      <c r="F109" s="31">
        <v>15</v>
      </c>
      <c r="G109" s="31"/>
      <c r="H109" s="31"/>
      <c r="I109" s="35"/>
      <c r="J109" s="36"/>
      <c r="K109" s="93"/>
      <c r="L109" s="24"/>
      <c r="M109" s="13"/>
      <c r="N109" s="14"/>
      <c r="O109" s="94"/>
      <c r="P109" s="24"/>
      <c r="Q109" s="13"/>
      <c r="R109" s="14">
        <v>15</v>
      </c>
      <c r="S109" s="94">
        <v>15</v>
      </c>
      <c r="T109" s="24"/>
      <c r="U109" s="13"/>
      <c r="V109" s="21"/>
      <c r="W109" s="19"/>
      <c r="X109" s="19"/>
      <c r="Y109" s="19"/>
      <c r="Z109" s="19">
        <v>3</v>
      </c>
      <c r="AA109" s="2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</row>
    <row r="110" spans="1:42" ht="12.75" customHeight="1">
      <c r="A110" s="17" t="s">
        <v>30</v>
      </c>
      <c r="B110" s="18" t="s">
        <v>130</v>
      </c>
      <c r="C110" s="82" t="s">
        <v>38</v>
      </c>
      <c r="D110" s="16">
        <v>30</v>
      </c>
      <c r="E110" s="19"/>
      <c r="F110" s="19">
        <v>30</v>
      </c>
      <c r="G110" s="19"/>
      <c r="H110" s="19"/>
      <c r="I110" s="22"/>
      <c r="J110" s="37"/>
      <c r="K110" s="94"/>
      <c r="L110" s="24"/>
      <c r="M110" s="13"/>
      <c r="N110" s="14"/>
      <c r="O110" s="94">
        <v>30</v>
      </c>
      <c r="P110" s="24"/>
      <c r="Q110" s="13"/>
      <c r="R110" s="14"/>
      <c r="S110" s="94"/>
      <c r="T110" s="24"/>
      <c r="U110" s="13"/>
      <c r="V110" s="21"/>
      <c r="W110" s="19"/>
      <c r="X110" s="19">
        <v>2</v>
      </c>
      <c r="Y110" s="19"/>
      <c r="Z110" s="19"/>
      <c r="AA110" s="2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</row>
    <row r="111" spans="1:42" ht="26.25" customHeight="1">
      <c r="A111" s="17" t="s">
        <v>31</v>
      </c>
      <c r="B111" s="18" t="s">
        <v>122</v>
      </c>
      <c r="C111" s="81" t="s">
        <v>41</v>
      </c>
      <c r="D111" s="16">
        <v>45</v>
      </c>
      <c r="E111" s="19">
        <v>30</v>
      </c>
      <c r="F111" s="19">
        <v>15</v>
      </c>
      <c r="G111" s="19"/>
      <c r="H111" s="19"/>
      <c r="I111" s="22"/>
      <c r="J111" s="37"/>
      <c r="K111" s="94"/>
      <c r="L111" s="24"/>
      <c r="M111" s="13"/>
      <c r="N111" s="14"/>
      <c r="O111" s="94"/>
      <c r="P111" s="24"/>
      <c r="Q111" s="13"/>
      <c r="R111" s="14">
        <v>30</v>
      </c>
      <c r="S111" s="94">
        <v>15</v>
      </c>
      <c r="T111" s="24"/>
      <c r="U111" s="13"/>
      <c r="V111" s="21"/>
      <c r="W111" s="19"/>
      <c r="X111" s="19"/>
      <c r="Y111" s="19"/>
      <c r="Z111" s="19">
        <v>5</v>
      </c>
      <c r="AA111" s="2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</row>
    <row r="112" spans="1:42" ht="14.25" customHeight="1">
      <c r="A112" s="17" t="s">
        <v>32</v>
      </c>
      <c r="B112" s="18" t="s">
        <v>125</v>
      </c>
      <c r="C112" s="81" t="s">
        <v>25</v>
      </c>
      <c r="D112" s="16">
        <v>30</v>
      </c>
      <c r="E112" s="19">
        <v>15</v>
      </c>
      <c r="F112" s="19">
        <v>15</v>
      </c>
      <c r="G112" s="19"/>
      <c r="H112" s="19"/>
      <c r="I112" s="22"/>
      <c r="J112" s="37"/>
      <c r="K112" s="94"/>
      <c r="L112" s="24"/>
      <c r="M112" s="13"/>
      <c r="N112" s="14"/>
      <c r="O112" s="94"/>
      <c r="P112" s="24">
        <v>15</v>
      </c>
      <c r="Q112" s="13">
        <v>15</v>
      </c>
      <c r="R112" s="14"/>
      <c r="S112" s="94"/>
      <c r="T112" s="24"/>
      <c r="U112" s="13"/>
      <c r="V112" s="21"/>
      <c r="W112" s="19"/>
      <c r="X112" s="19"/>
      <c r="Y112" s="19">
        <v>2</v>
      </c>
      <c r="Z112" s="19"/>
      <c r="AA112" s="2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</row>
    <row r="113" spans="1:42" ht="14.25" customHeight="1">
      <c r="A113" s="17" t="s">
        <v>33</v>
      </c>
      <c r="B113" s="18" t="s">
        <v>92</v>
      </c>
      <c r="C113" s="81" t="s">
        <v>116</v>
      </c>
      <c r="D113" s="16"/>
      <c r="E113" s="19"/>
      <c r="F113" s="19"/>
      <c r="G113" s="19"/>
      <c r="H113" s="19"/>
      <c r="I113" s="22"/>
      <c r="J113" s="37"/>
      <c r="K113" s="94"/>
      <c r="L113" s="24"/>
      <c r="M113" s="13"/>
      <c r="N113" s="14"/>
      <c r="O113" s="94"/>
      <c r="P113" s="24"/>
      <c r="Q113" s="13"/>
      <c r="R113" s="14"/>
      <c r="S113" s="94"/>
      <c r="T113" s="24"/>
      <c r="U113" s="13"/>
      <c r="V113" s="21"/>
      <c r="W113" s="19"/>
      <c r="X113" s="19"/>
      <c r="Y113" s="19">
        <v>4</v>
      </c>
      <c r="Z113" s="19"/>
      <c r="AA113" s="2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</row>
    <row r="114" spans="1:42" ht="15" customHeight="1">
      <c r="A114" s="17" t="s">
        <v>34</v>
      </c>
      <c r="B114" s="18" t="s">
        <v>123</v>
      </c>
      <c r="C114" s="81" t="s">
        <v>41</v>
      </c>
      <c r="D114" s="16">
        <f>SUM(E114:I114)</f>
        <v>45</v>
      </c>
      <c r="E114" s="19">
        <v>30</v>
      </c>
      <c r="F114" s="19">
        <v>15</v>
      </c>
      <c r="G114" s="19"/>
      <c r="H114" s="19"/>
      <c r="I114" s="22"/>
      <c r="J114" s="37"/>
      <c r="K114" s="94"/>
      <c r="L114" s="24"/>
      <c r="M114" s="13"/>
      <c r="N114" s="14"/>
      <c r="O114" s="94"/>
      <c r="P114" s="24"/>
      <c r="Q114" s="13"/>
      <c r="R114" s="14">
        <v>30</v>
      </c>
      <c r="S114" s="94">
        <v>15</v>
      </c>
      <c r="T114" s="24"/>
      <c r="U114" s="13"/>
      <c r="V114" s="21"/>
      <c r="W114" s="19"/>
      <c r="X114" s="19"/>
      <c r="Y114" s="19"/>
      <c r="Z114" s="19">
        <v>5</v>
      </c>
      <c r="AA114" s="2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</row>
    <row r="115" spans="1:42" ht="24.75" customHeight="1">
      <c r="A115" s="17" t="s">
        <v>44</v>
      </c>
      <c r="B115" s="18" t="s">
        <v>124</v>
      </c>
      <c r="C115" s="82" t="s">
        <v>23</v>
      </c>
      <c r="D115" s="16">
        <v>45</v>
      </c>
      <c r="E115" s="19">
        <v>30</v>
      </c>
      <c r="F115" s="19">
        <v>15</v>
      </c>
      <c r="G115" s="19"/>
      <c r="H115" s="19"/>
      <c r="I115" s="22"/>
      <c r="J115" s="37"/>
      <c r="K115" s="94"/>
      <c r="L115" s="24"/>
      <c r="M115" s="13"/>
      <c r="N115" s="14">
        <v>30</v>
      </c>
      <c r="O115" s="94">
        <v>15</v>
      </c>
      <c r="P115" s="24"/>
      <c r="Q115" s="13"/>
      <c r="R115" s="14"/>
      <c r="S115" s="94"/>
      <c r="T115" s="24"/>
      <c r="U115" s="13"/>
      <c r="V115" s="21"/>
      <c r="W115" s="19"/>
      <c r="X115" s="19">
        <v>4</v>
      </c>
      <c r="Y115" s="19"/>
      <c r="Z115" s="19"/>
      <c r="AA115" s="2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</row>
    <row r="116" spans="1:42" ht="24" customHeight="1">
      <c r="A116" s="17" t="s">
        <v>35</v>
      </c>
      <c r="B116" s="18" t="s">
        <v>207</v>
      </c>
      <c r="C116" s="82" t="s">
        <v>20</v>
      </c>
      <c r="D116" s="16">
        <v>30</v>
      </c>
      <c r="E116" s="19">
        <v>15</v>
      </c>
      <c r="F116" s="19">
        <v>15</v>
      </c>
      <c r="G116" s="19"/>
      <c r="H116" s="19"/>
      <c r="I116" s="22"/>
      <c r="J116" s="37"/>
      <c r="K116" s="94"/>
      <c r="L116" s="24"/>
      <c r="M116" s="13"/>
      <c r="N116" s="14"/>
      <c r="O116" s="94"/>
      <c r="P116" s="24"/>
      <c r="Q116" s="13"/>
      <c r="R116" s="14">
        <v>15</v>
      </c>
      <c r="S116" s="94">
        <v>15</v>
      </c>
      <c r="T116" s="24"/>
      <c r="U116" s="13"/>
      <c r="V116" s="21"/>
      <c r="W116" s="19"/>
      <c r="X116" s="19"/>
      <c r="Y116" s="19"/>
      <c r="Z116" s="19">
        <v>3</v>
      </c>
      <c r="AA116" s="2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</row>
    <row r="117" spans="1:42" ht="13.5" customHeight="1">
      <c r="A117" s="17" t="s">
        <v>36</v>
      </c>
      <c r="B117" s="18" t="s">
        <v>115</v>
      </c>
      <c r="C117" s="82" t="s">
        <v>93</v>
      </c>
      <c r="D117" s="16">
        <f>SUM(E117:I117)</f>
        <v>75</v>
      </c>
      <c r="E117" s="19"/>
      <c r="F117" s="19">
        <v>75</v>
      </c>
      <c r="G117" s="19"/>
      <c r="H117" s="19"/>
      <c r="I117" s="22"/>
      <c r="J117" s="40"/>
      <c r="K117" s="94"/>
      <c r="L117" s="24"/>
      <c r="M117" s="13"/>
      <c r="N117" s="14"/>
      <c r="O117" s="94"/>
      <c r="P117" s="24"/>
      <c r="Q117" s="13">
        <v>15</v>
      </c>
      <c r="R117" s="14"/>
      <c r="S117" s="94">
        <v>30</v>
      </c>
      <c r="T117" s="24"/>
      <c r="U117" s="13">
        <v>30</v>
      </c>
      <c r="V117" s="21"/>
      <c r="W117" s="19"/>
      <c r="X117" s="19"/>
      <c r="Y117" s="19">
        <v>1</v>
      </c>
      <c r="Z117" s="19">
        <v>3</v>
      </c>
      <c r="AA117" s="22">
        <v>10</v>
      </c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</row>
    <row r="118" spans="1:42" ht="24" customHeight="1">
      <c r="A118" s="63" t="s">
        <v>78</v>
      </c>
      <c r="B118" s="30" t="s">
        <v>128</v>
      </c>
      <c r="C118" s="82" t="s">
        <v>24</v>
      </c>
      <c r="D118" s="28">
        <f>SUM(E118:I118)</f>
        <v>30</v>
      </c>
      <c r="E118" s="31">
        <v>15</v>
      </c>
      <c r="F118" s="31">
        <v>15</v>
      </c>
      <c r="G118" s="31"/>
      <c r="H118" s="31"/>
      <c r="I118" s="35"/>
      <c r="J118" s="37"/>
      <c r="K118" s="93"/>
      <c r="L118" s="87"/>
      <c r="M118" s="33"/>
      <c r="N118" s="56"/>
      <c r="O118" s="93"/>
      <c r="P118" s="87"/>
      <c r="Q118" s="33"/>
      <c r="R118" s="56"/>
      <c r="S118" s="93"/>
      <c r="T118" s="87">
        <v>15</v>
      </c>
      <c r="U118" s="33">
        <v>15</v>
      </c>
      <c r="V118" s="34"/>
      <c r="W118" s="31"/>
      <c r="X118" s="31"/>
      <c r="Y118" s="31"/>
      <c r="Z118" s="31"/>
      <c r="AA118" s="35">
        <v>6</v>
      </c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</row>
    <row r="119" spans="1:42" ht="15" customHeight="1">
      <c r="A119" s="63" t="s">
        <v>79</v>
      </c>
      <c r="B119" s="30" t="s">
        <v>126</v>
      </c>
      <c r="C119" s="82" t="s">
        <v>25</v>
      </c>
      <c r="D119" s="28">
        <v>30</v>
      </c>
      <c r="E119" s="31">
        <v>15</v>
      </c>
      <c r="F119" s="31">
        <v>15</v>
      </c>
      <c r="G119" s="31"/>
      <c r="H119" s="31"/>
      <c r="I119" s="35"/>
      <c r="J119" s="37"/>
      <c r="K119" s="93"/>
      <c r="L119" s="87"/>
      <c r="M119" s="33"/>
      <c r="N119" s="56"/>
      <c r="O119" s="93"/>
      <c r="P119" s="87">
        <v>15</v>
      </c>
      <c r="Q119" s="33">
        <v>15</v>
      </c>
      <c r="R119" s="56"/>
      <c r="S119" s="93"/>
      <c r="T119" s="87"/>
      <c r="U119" s="33"/>
      <c r="V119" s="34"/>
      <c r="W119" s="31"/>
      <c r="X119" s="31"/>
      <c r="Y119" s="31">
        <v>4</v>
      </c>
      <c r="Z119" s="31"/>
      <c r="AA119" s="35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</row>
    <row r="120" spans="1:42" ht="13.5" customHeight="1">
      <c r="A120" s="63" t="s">
        <v>80</v>
      </c>
      <c r="B120" s="30" t="s">
        <v>118</v>
      </c>
      <c r="C120" s="82" t="s">
        <v>38</v>
      </c>
      <c r="D120" s="28">
        <v>30</v>
      </c>
      <c r="E120" s="31">
        <v>15</v>
      </c>
      <c r="F120" s="31">
        <v>15</v>
      </c>
      <c r="G120" s="31"/>
      <c r="H120" s="31"/>
      <c r="I120" s="35"/>
      <c r="J120" s="40"/>
      <c r="K120" s="93"/>
      <c r="L120" s="87"/>
      <c r="M120" s="33"/>
      <c r="N120" s="56">
        <v>15</v>
      </c>
      <c r="O120" s="93">
        <v>15</v>
      </c>
      <c r="P120" s="87"/>
      <c r="Q120" s="33"/>
      <c r="R120" s="56"/>
      <c r="S120" s="93"/>
      <c r="T120" s="87"/>
      <c r="U120" s="33"/>
      <c r="V120" s="34"/>
      <c r="W120" s="31"/>
      <c r="X120" s="31">
        <v>2</v>
      </c>
      <c r="Y120" s="31"/>
      <c r="Z120" s="31"/>
      <c r="AA120" s="35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</row>
    <row r="121" spans="1:42" ht="12.75" customHeight="1">
      <c r="A121" s="63" t="s">
        <v>81</v>
      </c>
      <c r="B121" s="30" t="s">
        <v>69</v>
      </c>
      <c r="C121" s="82" t="s">
        <v>23</v>
      </c>
      <c r="D121" s="28">
        <v>45</v>
      </c>
      <c r="E121" s="31">
        <v>15</v>
      </c>
      <c r="F121" s="31">
        <v>30</v>
      </c>
      <c r="G121" s="31"/>
      <c r="H121" s="31"/>
      <c r="I121" s="35"/>
      <c r="J121" s="37"/>
      <c r="K121" s="93"/>
      <c r="L121" s="87"/>
      <c r="M121" s="33"/>
      <c r="N121" s="56">
        <v>15</v>
      </c>
      <c r="O121" s="93">
        <v>30</v>
      </c>
      <c r="P121" s="87"/>
      <c r="Q121" s="33"/>
      <c r="R121" s="56"/>
      <c r="S121" s="93"/>
      <c r="T121" s="87"/>
      <c r="U121" s="33"/>
      <c r="V121" s="34"/>
      <c r="W121" s="31"/>
      <c r="X121" s="31">
        <v>3</v>
      </c>
      <c r="Y121" s="31"/>
      <c r="Z121" s="31"/>
      <c r="AA121" s="35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</row>
    <row r="122" spans="1:42" ht="14.25" customHeight="1">
      <c r="A122" s="63" t="s">
        <v>82</v>
      </c>
      <c r="B122" s="30" t="s">
        <v>119</v>
      </c>
      <c r="C122" s="82" t="s">
        <v>25</v>
      </c>
      <c r="D122" s="28">
        <v>45</v>
      </c>
      <c r="E122" s="31">
        <v>30</v>
      </c>
      <c r="F122" s="31">
        <v>15</v>
      </c>
      <c r="G122" s="31"/>
      <c r="H122" s="31"/>
      <c r="I122" s="35"/>
      <c r="J122" s="37"/>
      <c r="K122" s="93"/>
      <c r="L122" s="87"/>
      <c r="M122" s="33"/>
      <c r="N122" s="56"/>
      <c r="O122" s="93"/>
      <c r="P122" s="87">
        <v>30</v>
      </c>
      <c r="Q122" s="33">
        <v>15</v>
      </c>
      <c r="R122" s="56"/>
      <c r="S122" s="93"/>
      <c r="T122" s="87"/>
      <c r="U122" s="33"/>
      <c r="V122" s="34"/>
      <c r="W122" s="31"/>
      <c r="X122" s="31"/>
      <c r="Y122" s="31">
        <v>4</v>
      </c>
      <c r="Z122" s="31"/>
      <c r="AA122" s="35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</row>
    <row r="123" spans="1:42" ht="12.75" customHeight="1">
      <c r="A123" s="63" t="s">
        <v>83</v>
      </c>
      <c r="B123" s="30" t="s">
        <v>120</v>
      </c>
      <c r="C123" s="82" t="s">
        <v>25</v>
      </c>
      <c r="D123" s="28">
        <v>45</v>
      </c>
      <c r="E123" s="31">
        <v>30</v>
      </c>
      <c r="F123" s="31">
        <v>15</v>
      </c>
      <c r="G123" s="31"/>
      <c r="H123" s="31"/>
      <c r="I123" s="35"/>
      <c r="J123" s="37"/>
      <c r="K123" s="93"/>
      <c r="L123" s="87"/>
      <c r="M123" s="33"/>
      <c r="N123" s="56"/>
      <c r="O123" s="93"/>
      <c r="P123" s="87">
        <v>30</v>
      </c>
      <c r="Q123" s="33">
        <v>15</v>
      </c>
      <c r="R123" s="56"/>
      <c r="S123" s="93"/>
      <c r="T123" s="87"/>
      <c r="U123" s="33"/>
      <c r="V123" s="34"/>
      <c r="W123" s="31"/>
      <c r="X123" s="31"/>
      <c r="Y123" s="31">
        <v>4</v>
      </c>
      <c r="Z123" s="31"/>
      <c r="AA123" s="35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</row>
    <row r="124" spans="1:42" ht="17.25" customHeight="1" thickBot="1">
      <c r="A124" s="63" t="s">
        <v>84</v>
      </c>
      <c r="B124" s="30" t="s">
        <v>127</v>
      </c>
      <c r="C124" s="81" t="s">
        <v>40</v>
      </c>
      <c r="D124" s="28">
        <v>30</v>
      </c>
      <c r="E124" s="31">
        <v>15</v>
      </c>
      <c r="F124" s="105">
        <v>15</v>
      </c>
      <c r="G124" s="31"/>
      <c r="H124" s="31"/>
      <c r="I124" s="35"/>
      <c r="J124" s="37"/>
      <c r="K124" s="93"/>
      <c r="L124" s="87"/>
      <c r="M124" s="33"/>
      <c r="N124" s="56"/>
      <c r="O124" s="93"/>
      <c r="P124" s="87">
        <v>15</v>
      </c>
      <c r="Q124" s="33">
        <v>15</v>
      </c>
      <c r="R124" s="56"/>
      <c r="S124" s="93"/>
      <c r="T124" s="87"/>
      <c r="U124" s="33"/>
      <c r="V124" s="34"/>
      <c r="W124" s="31"/>
      <c r="X124" s="31"/>
      <c r="Y124" s="31">
        <v>3</v>
      </c>
      <c r="Z124" s="31"/>
      <c r="AA124" s="35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</row>
    <row r="125" spans="1:42" ht="16.5" customHeight="1" thickTop="1">
      <c r="A125" s="160"/>
      <c r="B125" s="110" t="s">
        <v>43</v>
      </c>
      <c r="C125" s="140"/>
      <c r="D125" s="112">
        <f aca="true" t="shared" si="16" ref="D125:AA125">SUM(D19+D26+D36+D107)</f>
        <v>2010</v>
      </c>
      <c r="E125" s="113">
        <f t="shared" si="16"/>
        <v>840</v>
      </c>
      <c r="F125" s="113">
        <f t="shared" si="16"/>
        <v>1170</v>
      </c>
      <c r="G125" s="115">
        <f t="shared" si="16"/>
        <v>0</v>
      </c>
      <c r="H125" s="115">
        <f t="shared" si="16"/>
        <v>0</v>
      </c>
      <c r="I125" s="122">
        <f t="shared" si="16"/>
        <v>0</v>
      </c>
      <c r="J125" s="112">
        <f t="shared" si="16"/>
        <v>180</v>
      </c>
      <c r="K125" s="117">
        <f t="shared" si="16"/>
        <v>210</v>
      </c>
      <c r="L125" s="112">
        <f t="shared" si="16"/>
        <v>150</v>
      </c>
      <c r="M125" s="118">
        <f t="shared" si="16"/>
        <v>225</v>
      </c>
      <c r="N125" s="119">
        <f t="shared" si="16"/>
        <v>165</v>
      </c>
      <c r="O125" s="120">
        <f t="shared" si="16"/>
        <v>240</v>
      </c>
      <c r="P125" s="121">
        <f t="shared" si="16"/>
        <v>135</v>
      </c>
      <c r="Q125" s="118">
        <f t="shared" si="16"/>
        <v>240</v>
      </c>
      <c r="R125" s="119">
        <f t="shared" si="16"/>
        <v>135</v>
      </c>
      <c r="S125" s="120">
        <f t="shared" si="16"/>
        <v>150</v>
      </c>
      <c r="T125" s="121">
        <f t="shared" si="16"/>
        <v>75</v>
      </c>
      <c r="U125" s="118">
        <f t="shared" si="16"/>
        <v>105</v>
      </c>
      <c r="V125" s="112">
        <f t="shared" si="16"/>
        <v>30</v>
      </c>
      <c r="W125" s="115">
        <f t="shared" si="16"/>
        <v>30</v>
      </c>
      <c r="X125" s="115">
        <f t="shared" si="16"/>
        <v>30</v>
      </c>
      <c r="Y125" s="115">
        <f t="shared" si="16"/>
        <v>30</v>
      </c>
      <c r="Z125" s="115">
        <f t="shared" si="16"/>
        <v>30</v>
      </c>
      <c r="AA125" s="122">
        <f t="shared" si="16"/>
        <v>30</v>
      </c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</row>
    <row r="126" spans="1:42" ht="22.5" customHeight="1" thickBot="1">
      <c r="A126" s="161"/>
      <c r="B126" s="123"/>
      <c r="C126" s="124"/>
      <c r="D126" s="130"/>
      <c r="E126" s="130"/>
      <c r="F126" s="130"/>
      <c r="G126" s="130"/>
      <c r="H126" s="130"/>
      <c r="I126" s="126"/>
      <c r="J126" s="162">
        <f>J125+K125</f>
        <v>390</v>
      </c>
      <c r="K126" s="155"/>
      <c r="L126" s="156">
        <f>SUM(L125+M125)</f>
        <v>375</v>
      </c>
      <c r="M126" s="157"/>
      <c r="N126" s="154">
        <f>N125+O125</f>
        <v>405</v>
      </c>
      <c r="O126" s="155"/>
      <c r="P126" s="156">
        <f>P125+Q125</f>
        <v>375</v>
      </c>
      <c r="Q126" s="157"/>
      <c r="R126" s="154">
        <f>R125+S125</f>
        <v>285</v>
      </c>
      <c r="S126" s="155"/>
      <c r="T126" s="156">
        <f>T125+U125</f>
        <v>180</v>
      </c>
      <c r="U126" s="157"/>
      <c r="V126" s="154">
        <f>V125+W125</f>
        <v>60</v>
      </c>
      <c r="W126" s="158"/>
      <c r="X126" s="159">
        <f>X125+Y125</f>
        <v>60</v>
      </c>
      <c r="Y126" s="158"/>
      <c r="Z126" s="159">
        <f>Z125+AA125</f>
        <v>60</v>
      </c>
      <c r="AA126" s="157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</row>
    <row r="127" spans="1:42" ht="56.25" customHeight="1" hidden="1" thickBot="1" thickTop="1">
      <c r="A127" s="57" t="s">
        <v>145</v>
      </c>
      <c r="B127" s="57" t="s">
        <v>217</v>
      </c>
      <c r="C127" s="85"/>
      <c r="D127" s="78">
        <f aca="true" t="shared" si="17" ref="D127:AA127">SUM(D128:D147)</f>
        <v>630</v>
      </c>
      <c r="E127" s="59">
        <f t="shared" si="17"/>
        <v>315</v>
      </c>
      <c r="F127" s="59">
        <f t="shared" si="17"/>
        <v>315</v>
      </c>
      <c r="G127" s="58">
        <f t="shared" si="17"/>
        <v>0</v>
      </c>
      <c r="H127" s="58">
        <f t="shared" si="17"/>
        <v>0</v>
      </c>
      <c r="I127" s="62">
        <f t="shared" si="17"/>
        <v>0</v>
      </c>
      <c r="J127" s="58">
        <f t="shared" si="17"/>
        <v>0</v>
      </c>
      <c r="K127" s="96">
        <f t="shared" si="17"/>
        <v>0</v>
      </c>
      <c r="L127" s="78">
        <f t="shared" si="17"/>
        <v>0</v>
      </c>
      <c r="M127" s="62">
        <f t="shared" si="17"/>
        <v>0</v>
      </c>
      <c r="N127" s="61">
        <f t="shared" si="17"/>
        <v>75</v>
      </c>
      <c r="O127" s="92">
        <f t="shared" si="17"/>
        <v>60</v>
      </c>
      <c r="P127" s="58">
        <f t="shared" si="17"/>
        <v>120</v>
      </c>
      <c r="Q127" s="62">
        <f t="shared" si="17"/>
        <v>75</v>
      </c>
      <c r="R127" s="61">
        <f t="shared" si="17"/>
        <v>90</v>
      </c>
      <c r="S127" s="92">
        <f t="shared" si="17"/>
        <v>120</v>
      </c>
      <c r="T127" s="58">
        <f t="shared" si="17"/>
        <v>30</v>
      </c>
      <c r="U127" s="62">
        <f t="shared" si="17"/>
        <v>60</v>
      </c>
      <c r="V127" s="102">
        <f t="shared" si="17"/>
        <v>0</v>
      </c>
      <c r="W127" s="103">
        <f t="shared" si="17"/>
        <v>0</v>
      </c>
      <c r="X127" s="103">
        <f t="shared" si="17"/>
        <v>11</v>
      </c>
      <c r="Y127" s="103">
        <f t="shared" si="17"/>
        <v>22</v>
      </c>
      <c r="Z127" s="103">
        <f t="shared" si="17"/>
        <v>24</v>
      </c>
      <c r="AA127" s="104">
        <f t="shared" si="17"/>
        <v>16</v>
      </c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</row>
    <row r="128" spans="1:42" ht="14.25" customHeight="1" hidden="1" thickTop="1">
      <c r="A128" s="39" t="s">
        <v>19</v>
      </c>
      <c r="B128" s="76" t="s">
        <v>111</v>
      </c>
      <c r="C128" s="79" t="s">
        <v>41</v>
      </c>
      <c r="D128" s="28">
        <v>60</v>
      </c>
      <c r="E128" s="31">
        <v>30</v>
      </c>
      <c r="F128" s="31">
        <v>30</v>
      </c>
      <c r="G128" s="31"/>
      <c r="H128" s="31"/>
      <c r="I128" s="35"/>
      <c r="J128" s="77"/>
      <c r="K128" s="93"/>
      <c r="L128" s="87"/>
      <c r="M128" s="33"/>
      <c r="N128" s="56"/>
      <c r="O128" s="93"/>
      <c r="P128" s="87"/>
      <c r="Q128" s="33"/>
      <c r="R128" s="56">
        <v>30</v>
      </c>
      <c r="S128" s="93">
        <v>30</v>
      </c>
      <c r="T128" s="87"/>
      <c r="U128" s="33"/>
      <c r="V128" s="34"/>
      <c r="W128" s="31"/>
      <c r="X128" s="31"/>
      <c r="Y128" s="31"/>
      <c r="Z128" s="31">
        <v>6</v>
      </c>
      <c r="AA128" s="35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</row>
    <row r="129" spans="1:42" ht="13.5" customHeight="1" hidden="1">
      <c r="A129" s="39" t="s">
        <v>21</v>
      </c>
      <c r="B129" s="38" t="s">
        <v>143</v>
      </c>
      <c r="C129" s="80" t="s">
        <v>20</v>
      </c>
      <c r="D129" s="28">
        <v>15</v>
      </c>
      <c r="E129" s="31">
        <v>15</v>
      </c>
      <c r="F129" s="31"/>
      <c r="G129" s="31"/>
      <c r="H129" s="31"/>
      <c r="I129" s="35"/>
      <c r="J129" s="36"/>
      <c r="K129" s="93"/>
      <c r="L129" s="24"/>
      <c r="M129" s="13"/>
      <c r="N129" s="14"/>
      <c r="O129" s="94"/>
      <c r="P129" s="24"/>
      <c r="Q129" s="13"/>
      <c r="R129" s="14">
        <v>15</v>
      </c>
      <c r="S129" s="94"/>
      <c r="T129" s="24"/>
      <c r="U129" s="13"/>
      <c r="V129" s="21"/>
      <c r="W129" s="19"/>
      <c r="X129" s="19"/>
      <c r="Y129" s="19"/>
      <c r="Z129" s="19">
        <v>1</v>
      </c>
      <c r="AA129" s="2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</row>
    <row r="130" spans="1:42" ht="33.75" hidden="1">
      <c r="A130" s="17" t="s">
        <v>30</v>
      </c>
      <c r="B130" s="18" t="s">
        <v>140</v>
      </c>
      <c r="C130" s="81" t="s">
        <v>20</v>
      </c>
      <c r="D130" s="16">
        <v>15</v>
      </c>
      <c r="E130" s="19"/>
      <c r="F130" s="19">
        <v>15</v>
      </c>
      <c r="G130" s="19"/>
      <c r="H130" s="19"/>
      <c r="I130" s="22"/>
      <c r="J130" s="37"/>
      <c r="K130" s="94"/>
      <c r="L130" s="24"/>
      <c r="M130" s="13"/>
      <c r="N130" s="14"/>
      <c r="O130" s="94"/>
      <c r="P130" s="24"/>
      <c r="Q130" s="13"/>
      <c r="R130" s="14"/>
      <c r="S130" s="94">
        <v>15</v>
      </c>
      <c r="T130" s="24"/>
      <c r="U130" s="13"/>
      <c r="V130" s="21"/>
      <c r="W130" s="19"/>
      <c r="X130" s="19"/>
      <c r="Y130" s="19"/>
      <c r="Z130" s="19">
        <v>3</v>
      </c>
      <c r="AA130" s="2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</row>
    <row r="131" spans="1:42" ht="10.5" customHeight="1" hidden="1">
      <c r="A131" s="17" t="s">
        <v>31</v>
      </c>
      <c r="B131" s="18" t="s">
        <v>132</v>
      </c>
      <c r="C131" s="81" t="s">
        <v>23</v>
      </c>
      <c r="D131" s="16">
        <v>45</v>
      </c>
      <c r="E131" s="19">
        <v>30</v>
      </c>
      <c r="F131" s="19">
        <v>15</v>
      </c>
      <c r="G131" s="19"/>
      <c r="H131" s="19"/>
      <c r="I131" s="22"/>
      <c r="J131" s="37"/>
      <c r="K131" s="94"/>
      <c r="L131" s="24"/>
      <c r="M131" s="13"/>
      <c r="N131" s="14">
        <v>30</v>
      </c>
      <c r="O131" s="94">
        <v>15</v>
      </c>
      <c r="P131" s="24"/>
      <c r="Q131" s="13"/>
      <c r="R131" s="14"/>
      <c r="S131" s="94"/>
      <c r="T131" s="24"/>
      <c r="U131" s="13"/>
      <c r="V131" s="21"/>
      <c r="W131" s="19"/>
      <c r="X131" s="19">
        <v>3</v>
      </c>
      <c r="Y131" s="19"/>
      <c r="Z131" s="19"/>
      <c r="AA131" s="2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</row>
    <row r="132" spans="1:42" ht="11.25" customHeight="1" hidden="1">
      <c r="A132" s="17" t="s">
        <v>32</v>
      </c>
      <c r="B132" s="18" t="s">
        <v>142</v>
      </c>
      <c r="C132" s="81" t="s">
        <v>20</v>
      </c>
      <c r="D132" s="16">
        <v>15</v>
      </c>
      <c r="E132" s="19"/>
      <c r="F132" s="19">
        <v>15</v>
      </c>
      <c r="G132" s="19"/>
      <c r="H132" s="19"/>
      <c r="I132" s="22"/>
      <c r="J132" s="37"/>
      <c r="K132" s="94"/>
      <c r="L132" s="24"/>
      <c r="M132" s="13"/>
      <c r="N132" s="14"/>
      <c r="O132" s="94"/>
      <c r="P132" s="24"/>
      <c r="Q132" s="13"/>
      <c r="R132" s="14"/>
      <c r="S132" s="94">
        <v>15</v>
      </c>
      <c r="T132" s="24"/>
      <c r="U132" s="13"/>
      <c r="V132" s="21"/>
      <c r="W132" s="19"/>
      <c r="X132" s="19"/>
      <c r="Y132" s="19"/>
      <c r="Z132" s="19">
        <v>2</v>
      </c>
      <c r="AA132" s="2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</row>
    <row r="133" spans="1:42" ht="10.5" customHeight="1" hidden="1">
      <c r="A133" s="17" t="s">
        <v>33</v>
      </c>
      <c r="B133" s="18" t="s">
        <v>114</v>
      </c>
      <c r="C133" s="81" t="s">
        <v>38</v>
      </c>
      <c r="D133" s="16">
        <v>30</v>
      </c>
      <c r="E133" s="19">
        <v>15</v>
      </c>
      <c r="F133" s="19">
        <v>15</v>
      </c>
      <c r="G133" s="19"/>
      <c r="H133" s="19"/>
      <c r="I133" s="22"/>
      <c r="J133" s="37"/>
      <c r="K133" s="94"/>
      <c r="L133" s="24"/>
      <c r="M133" s="13"/>
      <c r="N133" s="14">
        <v>15</v>
      </c>
      <c r="O133" s="94">
        <v>15</v>
      </c>
      <c r="P133" s="24"/>
      <c r="Q133" s="13"/>
      <c r="R133" s="14"/>
      <c r="S133" s="94"/>
      <c r="T133" s="24"/>
      <c r="U133" s="13"/>
      <c r="V133" s="21"/>
      <c r="W133" s="19"/>
      <c r="X133" s="19">
        <v>2</v>
      </c>
      <c r="Y133" s="19"/>
      <c r="Z133" s="19"/>
      <c r="AA133" s="2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</row>
    <row r="134" spans="1:42" ht="22.5" customHeight="1" hidden="1">
      <c r="A134" s="17" t="s">
        <v>34</v>
      </c>
      <c r="B134" s="18" t="s">
        <v>135</v>
      </c>
      <c r="C134" s="81" t="s">
        <v>38</v>
      </c>
      <c r="D134" s="16">
        <v>30</v>
      </c>
      <c r="E134" s="19">
        <v>15</v>
      </c>
      <c r="F134" s="19">
        <v>15</v>
      </c>
      <c r="G134" s="19"/>
      <c r="H134" s="19"/>
      <c r="I134" s="22"/>
      <c r="J134" s="37"/>
      <c r="K134" s="94"/>
      <c r="L134" s="24"/>
      <c r="M134" s="13"/>
      <c r="N134" s="14">
        <v>15</v>
      </c>
      <c r="O134" s="94">
        <v>15</v>
      </c>
      <c r="P134" s="24"/>
      <c r="Q134" s="13"/>
      <c r="R134" s="14"/>
      <c r="S134" s="94"/>
      <c r="T134" s="24"/>
      <c r="U134" s="13"/>
      <c r="V134" s="21"/>
      <c r="W134" s="19"/>
      <c r="X134" s="19">
        <v>3</v>
      </c>
      <c r="Y134" s="19"/>
      <c r="Z134" s="19"/>
      <c r="AA134" s="2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</row>
    <row r="135" spans="1:42" ht="23.25" customHeight="1" hidden="1">
      <c r="A135" s="17" t="s">
        <v>44</v>
      </c>
      <c r="B135" s="18" t="s">
        <v>133</v>
      </c>
      <c r="C135" s="82" t="s">
        <v>38</v>
      </c>
      <c r="D135" s="16">
        <v>30</v>
      </c>
      <c r="E135" s="19">
        <v>15</v>
      </c>
      <c r="F135" s="19">
        <v>15</v>
      </c>
      <c r="G135" s="19"/>
      <c r="H135" s="19"/>
      <c r="I135" s="22"/>
      <c r="J135" s="37"/>
      <c r="K135" s="94"/>
      <c r="L135" s="24"/>
      <c r="M135" s="13"/>
      <c r="N135" s="14">
        <v>15</v>
      </c>
      <c r="O135" s="94">
        <v>15</v>
      </c>
      <c r="P135" s="24"/>
      <c r="Q135" s="13"/>
      <c r="R135" s="14"/>
      <c r="S135" s="94"/>
      <c r="T135" s="24"/>
      <c r="U135" s="13"/>
      <c r="V135" s="21"/>
      <c r="W135" s="19"/>
      <c r="X135" s="19">
        <v>3</v>
      </c>
      <c r="Y135" s="19"/>
      <c r="Z135" s="19"/>
      <c r="AA135" s="2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</row>
    <row r="136" spans="1:42" ht="22.5" hidden="1">
      <c r="A136" s="17" t="s">
        <v>35</v>
      </c>
      <c r="B136" s="18" t="s">
        <v>134</v>
      </c>
      <c r="C136" s="82" t="s">
        <v>20</v>
      </c>
      <c r="D136" s="16">
        <v>30</v>
      </c>
      <c r="E136" s="19">
        <v>15</v>
      </c>
      <c r="F136" s="19">
        <v>15</v>
      </c>
      <c r="G136" s="19"/>
      <c r="H136" s="19"/>
      <c r="I136" s="22"/>
      <c r="J136" s="37"/>
      <c r="K136" s="94"/>
      <c r="L136" s="24"/>
      <c r="M136" s="13"/>
      <c r="N136" s="14"/>
      <c r="O136" s="94"/>
      <c r="P136" s="24"/>
      <c r="Q136" s="13"/>
      <c r="R136" s="14">
        <v>15</v>
      </c>
      <c r="S136" s="94">
        <v>15</v>
      </c>
      <c r="T136" s="24"/>
      <c r="U136" s="13"/>
      <c r="V136" s="21"/>
      <c r="W136" s="19"/>
      <c r="X136" s="19"/>
      <c r="Y136" s="19"/>
      <c r="Z136" s="19">
        <v>4</v>
      </c>
      <c r="AA136" s="2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</row>
    <row r="137" spans="1:42" ht="12.75" hidden="1">
      <c r="A137" s="29" t="s">
        <v>36</v>
      </c>
      <c r="B137" s="30" t="s">
        <v>125</v>
      </c>
      <c r="C137" s="82" t="s">
        <v>25</v>
      </c>
      <c r="D137" s="28">
        <v>30</v>
      </c>
      <c r="E137" s="31">
        <v>15</v>
      </c>
      <c r="F137" s="31">
        <v>15</v>
      </c>
      <c r="G137" s="31"/>
      <c r="H137" s="31"/>
      <c r="I137" s="35"/>
      <c r="J137" s="40"/>
      <c r="K137" s="94"/>
      <c r="L137" s="87"/>
      <c r="M137" s="33"/>
      <c r="N137" s="56"/>
      <c r="O137" s="93"/>
      <c r="P137" s="87">
        <v>15</v>
      </c>
      <c r="Q137" s="33">
        <v>15</v>
      </c>
      <c r="R137" s="56"/>
      <c r="S137" s="93"/>
      <c r="T137" s="87"/>
      <c r="U137" s="33"/>
      <c r="V137" s="34"/>
      <c r="W137" s="31"/>
      <c r="X137" s="31"/>
      <c r="Y137" s="31">
        <v>3</v>
      </c>
      <c r="Z137" s="31"/>
      <c r="AA137" s="35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</row>
    <row r="138" spans="1:42" ht="12.75" hidden="1">
      <c r="A138" s="63" t="s">
        <v>78</v>
      </c>
      <c r="B138" s="30" t="s">
        <v>144</v>
      </c>
      <c r="C138" s="82" t="s">
        <v>25</v>
      </c>
      <c r="D138" s="28">
        <v>30</v>
      </c>
      <c r="E138" s="31">
        <v>30</v>
      </c>
      <c r="F138" s="31"/>
      <c r="G138" s="31"/>
      <c r="H138" s="31"/>
      <c r="I138" s="35"/>
      <c r="J138" s="37"/>
      <c r="K138" s="93"/>
      <c r="L138" s="87"/>
      <c r="M138" s="33"/>
      <c r="N138" s="56"/>
      <c r="O138" s="93"/>
      <c r="P138" s="87">
        <v>30</v>
      </c>
      <c r="Q138" s="33"/>
      <c r="R138" s="56"/>
      <c r="S138" s="93"/>
      <c r="T138" s="87"/>
      <c r="U138" s="33"/>
      <c r="V138" s="34"/>
      <c r="W138" s="31"/>
      <c r="X138" s="31"/>
      <c r="Y138" s="31">
        <v>3</v>
      </c>
      <c r="Z138" s="31"/>
      <c r="AA138" s="35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</row>
    <row r="139" spans="1:42" ht="12.75" hidden="1">
      <c r="A139" s="63" t="s">
        <v>79</v>
      </c>
      <c r="B139" s="30" t="s">
        <v>92</v>
      </c>
      <c r="C139" s="82" t="s">
        <v>94</v>
      </c>
      <c r="D139" s="28"/>
      <c r="E139" s="31"/>
      <c r="F139" s="31"/>
      <c r="G139" s="31"/>
      <c r="H139" s="31"/>
      <c r="I139" s="35"/>
      <c r="J139" s="37"/>
      <c r="K139" s="93"/>
      <c r="L139" s="87"/>
      <c r="M139" s="33"/>
      <c r="N139" s="56"/>
      <c r="O139" s="93"/>
      <c r="P139" s="87"/>
      <c r="Q139" s="33"/>
      <c r="R139" s="56"/>
      <c r="S139" s="93"/>
      <c r="T139" s="87"/>
      <c r="U139" s="33"/>
      <c r="V139" s="34"/>
      <c r="W139" s="31"/>
      <c r="X139" s="31"/>
      <c r="Y139" s="31">
        <v>4</v>
      </c>
      <c r="Z139" s="31"/>
      <c r="AA139" s="35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</row>
    <row r="140" spans="1:42" ht="11.25" customHeight="1" hidden="1">
      <c r="A140" s="17" t="s">
        <v>80</v>
      </c>
      <c r="B140" s="18" t="s">
        <v>115</v>
      </c>
      <c r="C140" s="82" t="s">
        <v>93</v>
      </c>
      <c r="D140" s="16">
        <f>SUM(E140:I140)</f>
        <v>75</v>
      </c>
      <c r="E140" s="19"/>
      <c r="F140" s="19">
        <v>75</v>
      </c>
      <c r="G140" s="19"/>
      <c r="H140" s="19"/>
      <c r="I140" s="22"/>
      <c r="J140" s="40"/>
      <c r="K140" s="94"/>
      <c r="L140" s="24"/>
      <c r="M140" s="13"/>
      <c r="N140" s="14"/>
      <c r="O140" s="94"/>
      <c r="P140" s="24"/>
      <c r="Q140" s="13">
        <v>15</v>
      </c>
      <c r="R140" s="14"/>
      <c r="S140" s="94">
        <v>30</v>
      </c>
      <c r="T140" s="24"/>
      <c r="U140" s="13">
        <v>30</v>
      </c>
      <c r="V140" s="21"/>
      <c r="W140" s="19"/>
      <c r="X140" s="19"/>
      <c r="Y140" s="19">
        <v>1</v>
      </c>
      <c r="Z140" s="19">
        <v>3</v>
      </c>
      <c r="AA140" s="22">
        <v>10</v>
      </c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</row>
    <row r="141" spans="1:42" ht="22.5" hidden="1">
      <c r="A141" s="63" t="s">
        <v>81</v>
      </c>
      <c r="B141" s="30" t="s">
        <v>138</v>
      </c>
      <c r="C141" s="82" t="s">
        <v>25</v>
      </c>
      <c r="D141" s="28">
        <v>45</v>
      </c>
      <c r="E141" s="31">
        <v>30</v>
      </c>
      <c r="F141" s="31">
        <v>15</v>
      </c>
      <c r="G141" s="31"/>
      <c r="H141" s="31"/>
      <c r="I141" s="35"/>
      <c r="J141" s="37"/>
      <c r="K141" s="93"/>
      <c r="L141" s="87"/>
      <c r="M141" s="33"/>
      <c r="N141" s="56"/>
      <c r="O141" s="93"/>
      <c r="P141" s="87">
        <v>30</v>
      </c>
      <c r="Q141" s="33">
        <v>15</v>
      </c>
      <c r="R141" s="56"/>
      <c r="S141" s="93"/>
      <c r="T141" s="87"/>
      <c r="U141" s="33"/>
      <c r="V141" s="34"/>
      <c r="W141" s="31"/>
      <c r="X141" s="31"/>
      <c r="Y141" s="31">
        <v>4</v>
      </c>
      <c r="Z141" s="31"/>
      <c r="AA141" s="35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</row>
    <row r="142" spans="1:42" ht="12" customHeight="1" hidden="1">
      <c r="A142" s="63" t="s">
        <v>82</v>
      </c>
      <c r="B142" s="30" t="s">
        <v>112</v>
      </c>
      <c r="C142" s="82" t="s">
        <v>42</v>
      </c>
      <c r="D142" s="28">
        <v>30</v>
      </c>
      <c r="E142" s="31">
        <v>15</v>
      </c>
      <c r="F142" s="31">
        <v>15</v>
      </c>
      <c r="G142" s="31"/>
      <c r="H142" s="31"/>
      <c r="I142" s="35"/>
      <c r="J142" s="37"/>
      <c r="K142" s="93"/>
      <c r="L142" s="87"/>
      <c r="M142" s="33"/>
      <c r="N142" s="56"/>
      <c r="O142" s="93"/>
      <c r="P142" s="87"/>
      <c r="Q142" s="33"/>
      <c r="R142" s="56"/>
      <c r="S142" s="93"/>
      <c r="T142" s="87">
        <v>15</v>
      </c>
      <c r="U142" s="33">
        <v>15</v>
      </c>
      <c r="V142" s="34"/>
      <c r="W142" s="31"/>
      <c r="X142" s="31"/>
      <c r="Y142" s="31"/>
      <c r="Z142" s="31"/>
      <c r="AA142" s="35">
        <v>4</v>
      </c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</row>
    <row r="143" spans="1:42" ht="22.5" hidden="1">
      <c r="A143" s="63" t="s">
        <v>83</v>
      </c>
      <c r="B143" s="30" t="s">
        <v>137</v>
      </c>
      <c r="C143" s="82" t="s">
        <v>40</v>
      </c>
      <c r="D143" s="28">
        <v>15</v>
      </c>
      <c r="E143" s="31">
        <v>15</v>
      </c>
      <c r="F143" s="31"/>
      <c r="G143" s="31"/>
      <c r="H143" s="31"/>
      <c r="I143" s="35"/>
      <c r="J143" s="37"/>
      <c r="K143" s="93"/>
      <c r="L143" s="87"/>
      <c r="M143" s="33"/>
      <c r="N143" s="56"/>
      <c r="O143" s="93"/>
      <c r="P143" s="87">
        <v>15</v>
      </c>
      <c r="Q143" s="33"/>
      <c r="R143" s="56"/>
      <c r="S143" s="93"/>
      <c r="T143" s="87"/>
      <c r="U143" s="33"/>
      <c r="V143" s="34"/>
      <c r="W143" s="31"/>
      <c r="X143" s="31"/>
      <c r="Y143" s="31">
        <v>2</v>
      </c>
      <c r="Z143" s="31"/>
      <c r="AA143" s="35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</row>
    <row r="144" spans="1:42" ht="22.5" hidden="1">
      <c r="A144" s="63" t="s">
        <v>84</v>
      </c>
      <c r="B144" s="30" t="s">
        <v>136</v>
      </c>
      <c r="C144" s="82" t="s">
        <v>40</v>
      </c>
      <c r="D144" s="28">
        <v>30</v>
      </c>
      <c r="E144" s="31">
        <v>15</v>
      </c>
      <c r="F144" s="31">
        <v>15</v>
      </c>
      <c r="G144" s="31"/>
      <c r="H144" s="31"/>
      <c r="I144" s="35"/>
      <c r="J144" s="37"/>
      <c r="K144" s="93"/>
      <c r="L144" s="87"/>
      <c r="M144" s="33"/>
      <c r="N144" s="56"/>
      <c r="O144" s="93"/>
      <c r="P144" s="87">
        <v>15</v>
      </c>
      <c r="Q144" s="33">
        <v>15</v>
      </c>
      <c r="R144" s="56"/>
      <c r="S144" s="93"/>
      <c r="T144" s="87"/>
      <c r="U144" s="33"/>
      <c r="V144" s="34"/>
      <c r="W144" s="31"/>
      <c r="X144" s="31"/>
      <c r="Y144" s="31">
        <v>2</v>
      </c>
      <c r="Z144" s="31"/>
      <c r="AA144" s="35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</row>
    <row r="145" spans="1:42" ht="11.25" customHeight="1" hidden="1">
      <c r="A145" s="63" t="s">
        <v>89</v>
      </c>
      <c r="B145" s="30" t="s">
        <v>126</v>
      </c>
      <c r="C145" s="82" t="s">
        <v>25</v>
      </c>
      <c r="D145" s="28">
        <v>30</v>
      </c>
      <c r="E145" s="31">
        <v>15</v>
      </c>
      <c r="F145" s="31">
        <v>15</v>
      </c>
      <c r="G145" s="31"/>
      <c r="H145" s="31"/>
      <c r="I145" s="35"/>
      <c r="J145" s="37"/>
      <c r="K145" s="93"/>
      <c r="L145" s="87"/>
      <c r="M145" s="33"/>
      <c r="N145" s="56"/>
      <c r="O145" s="93"/>
      <c r="P145" s="87">
        <v>15</v>
      </c>
      <c r="Q145" s="33">
        <v>15</v>
      </c>
      <c r="R145" s="56"/>
      <c r="S145" s="93"/>
      <c r="T145" s="87"/>
      <c r="U145" s="33"/>
      <c r="V145" s="34"/>
      <c r="W145" s="31"/>
      <c r="X145" s="31"/>
      <c r="Y145" s="31">
        <v>3</v>
      </c>
      <c r="Z145" s="31"/>
      <c r="AA145" s="35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</row>
    <row r="146" spans="1:42" ht="22.5" hidden="1">
      <c r="A146" s="63" t="s">
        <v>90</v>
      </c>
      <c r="B146" s="30" t="s">
        <v>141</v>
      </c>
      <c r="C146" s="82" t="s">
        <v>42</v>
      </c>
      <c r="D146" s="28">
        <v>30</v>
      </c>
      <c r="E146" s="31">
        <v>15</v>
      </c>
      <c r="F146" s="31">
        <v>15</v>
      </c>
      <c r="G146" s="31"/>
      <c r="H146" s="31"/>
      <c r="I146" s="35"/>
      <c r="J146" s="37"/>
      <c r="K146" s="93"/>
      <c r="L146" s="87"/>
      <c r="M146" s="33"/>
      <c r="N146" s="56"/>
      <c r="O146" s="93"/>
      <c r="P146" s="87"/>
      <c r="Q146" s="33"/>
      <c r="R146" s="56"/>
      <c r="S146" s="93"/>
      <c r="T146" s="87">
        <v>15</v>
      </c>
      <c r="U146" s="33">
        <v>15</v>
      </c>
      <c r="V146" s="34"/>
      <c r="W146" s="31"/>
      <c r="X146" s="31"/>
      <c r="Y146" s="31"/>
      <c r="Z146" s="31"/>
      <c r="AA146" s="35">
        <v>2</v>
      </c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</row>
    <row r="147" spans="1:42" ht="24.75" customHeight="1" hidden="1" thickBot="1">
      <c r="A147" s="63" t="s">
        <v>91</v>
      </c>
      <c r="B147" s="30" t="s">
        <v>139</v>
      </c>
      <c r="C147" s="81" t="s">
        <v>41</v>
      </c>
      <c r="D147" s="28">
        <v>45</v>
      </c>
      <c r="E147" s="31">
        <v>30</v>
      </c>
      <c r="F147" s="105">
        <v>15</v>
      </c>
      <c r="G147" s="31"/>
      <c r="H147" s="31"/>
      <c r="I147" s="35"/>
      <c r="J147" s="37"/>
      <c r="K147" s="93"/>
      <c r="L147" s="87"/>
      <c r="M147" s="33"/>
      <c r="N147" s="56"/>
      <c r="O147" s="93"/>
      <c r="P147" s="87"/>
      <c r="Q147" s="33"/>
      <c r="R147" s="56">
        <v>30</v>
      </c>
      <c r="S147" s="93">
        <v>15</v>
      </c>
      <c r="T147" s="87"/>
      <c r="U147" s="33"/>
      <c r="V147" s="34"/>
      <c r="W147" s="31"/>
      <c r="X147" s="31"/>
      <c r="Y147" s="31"/>
      <c r="Z147" s="31">
        <v>5</v>
      </c>
      <c r="AA147" s="35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</row>
    <row r="148" spans="1:42" ht="13.5" hidden="1" thickTop="1">
      <c r="A148" s="160"/>
      <c r="B148" s="110" t="s">
        <v>43</v>
      </c>
      <c r="C148" s="140"/>
      <c r="D148" s="112">
        <f>SUM(D19+D26+D36+D127)</f>
        <v>2010</v>
      </c>
      <c r="E148" s="113">
        <f>SUM(E19+E26+E36+E127)</f>
        <v>855</v>
      </c>
      <c r="F148" s="113">
        <f>SUM(F19+F26+F36+F127)</f>
        <v>1155</v>
      </c>
      <c r="G148" s="115">
        <f>SUM(G19+G26+G36+G127)</f>
        <v>0</v>
      </c>
      <c r="H148" s="115">
        <f>SUM(H19+H26+H36+H127)</f>
        <v>0</v>
      </c>
      <c r="I148" s="122" t="e">
        <f>SUM(I19+I26+#REF!+I127)</f>
        <v>#REF!</v>
      </c>
      <c r="J148" s="112">
        <f aca="true" t="shared" si="18" ref="J148:X148">SUM(J19+J26+J36+J127)</f>
        <v>180</v>
      </c>
      <c r="K148" s="117">
        <f t="shared" si="18"/>
        <v>210</v>
      </c>
      <c r="L148" s="112">
        <f t="shared" si="18"/>
        <v>150</v>
      </c>
      <c r="M148" s="118">
        <f t="shared" si="18"/>
        <v>225</v>
      </c>
      <c r="N148" s="119">
        <f t="shared" si="18"/>
        <v>180</v>
      </c>
      <c r="O148" s="120">
        <f t="shared" si="18"/>
        <v>210</v>
      </c>
      <c r="P148" s="121">
        <f t="shared" si="18"/>
        <v>150</v>
      </c>
      <c r="Q148" s="118">
        <f t="shared" si="18"/>
        <v>225</v>
      </c>
      <c r="R148" s="119">
        <f t="shared" si="18"/>
        <v>105</v>
      </c>
      <c r="S148" s="120">
        <f t="shared" si="18"/>
        <v>165</v>
      </c>
      <c r="T148" s="121">
        <f t="shared" si="18"/>
        <v>90</v>
      </c>
      <c r="U148" s="118">
        <f t="shared" si="18"/>
        <v>120</v>
      </c>
      <c r="V148" s="112">
        <f t="shared" si="18"/>
        <v>30</v>
      </c>
      <c r="W148" s="115">
        <f t="shared" si="18"/>
        <v>30</v>
      </c>
      <c r="X148" s="115">
        <f t="shared" si="18"/>
        <v>30</v>
      </c>
      <c r="Y148" s="115">
        <f>SUM(Y19+Y121+Y36+Y127)</f>
        <v>30</v>
      </c>
      <c r="Z148" s="115">
        <f>SUM(Z19+Z26+Z36+Z127)</f>
        <v>30</v>
      </c>
      <c r="AA148" s="122">
        <f>SUM(AA19+AA26+AA36+AA127)</f>
        <v>30</v>
      </c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</row>
    <row r="149" spans="1:42" ht="13.5" hidden="1" thickBot="1">
      <c r="A149" s="161"/>
      <c r="B149" s="123"/>
      <c r="C149" s="124"/>
      <c r="D149" s="130"/>
      <c r="E149" s="130"/>
      <c r="F149" s="130"/>
      <c r="G149" s="130"/>
      <c r="H149" s="130"/>
      <c r="I149" s="126"/>
      <c r="J149" s="162">
        <f>J148+K148</f>
        <v>390</v>
      </c>
      <c r="K149" s="155"/>
      <c r="L149" s="156">
        <f>SUM(L148+M148)</f>
        <v>375</v>
      </c>
      <c r="M149" s="157"/>
      <c r="N149" s="154">
        <f>N148+O148</f>
        <v>390</v>
      </c>
      <c r="O149" s="155"/>
      <c r="P149" s="156">
        <f>P148+Q148</f>
        <v>375</v>
      </c>
      <c r="Q149" s="157"/>
      <c r="R149" s="154">
        <f>R148+S148</f>
        <v>270</v>
      </c>
      <c r="S149" s="155"/>
      <c r="T149" s="156">
        <f>T148+U148</f>
        <v>210</v>
      </c>
      <c r="U149" s="157"/>
      <c r="V149" s="154">
        <f>V148+W148</f>
        <v>60</v>
      </c>
      <c r="W149" s="158"/>
      <c r="X149" s="159">
        <f>X148+Y148</f>
        <v>60</v>
      </c>
      <c r="Y149" s="158"/>
      <c r="Z149" s="159">
        <f>Z148+AA148</f>
        <v>60</v>
      </c>
      <c r="AA149" s="157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</row>
    <row r="150" spans="1:42" ht="65.25" customHeight="1" hidden="1" thickBot="1" thickTop="1">
      <c r="A150" s="57" t="s">
        <v>171</v>
      </c>
      <c r="B150" s="57" t="s">
        <v>218</v>
      </c>
      <c r="C150" s="85"/>
      <c r="D150" s="78">
        <f aca="true" t="shared" si="19" ref="D150:AA150">SUM(D151:D168)</f>
        <v>630</v>
      </c>
      <c r="E150" s="59">
        <f t="shared" si="19"/>
        <v>195</v>
      </c>
      <c r="F150" s="59">
        <f t="shared" si="19"/>
        <v>435</v>
      </c>
      <c r="G150" s="58">
        <f t="shared" si="19"/>
        <v>0</v>
      </c>
      <c r="H150" s="58">
        <f t="shared" si="19"/>
        <v>0</v>
      </c>
      <c r="I150" s="62">
        <f t="shared" si="19"/>
        <v>0</v>
      </c>
      <c r="J150" s="58">
        <f t="shared" si="19"/>
        <v>0</v>
      </c>
      <c r="K150" s="96">
        <f t="shared" si="19"/>
        <v>0</v>
      </c>
      <c r="L150" s="78">
        <f t="shared" si="19"/>
        <v>0</v>
      </c>
      <c r="M150" s="62">
        <f t="shared" si="19"/>
        <v>0</v>
      </c>
      <c r="N150" s="61">
        <f t="shared" si="19"/>
        <v>60</v>
      </c>
      <c r="O150" s="92">
        <f t="shared" si="19"/>
        <v>90</v>
      </c>
      <c r="P150" s="58">
        <f t="shared" si="19"/>
        <v>60</v>
      </c>
      <c r="Q150" s="62">
        <f t="shared" si="19"/>
        <v>135</v>
      </c>
      <c r="R150" s="61">
        <f t="shared" si="19"/>
        <v>60</v>
      </c>
      <c r="S150" s="92">
        <f t="shared" si="19"/>
        <v>135</v>
      </c>
      <c r="T150" s="58">
        <f t="shared" si="19"/>
        <v>15</v>
      </c>
      <c r="U150" s="62">
        <f t="shared" si="19"/>
        <v>75</v>
      </c>
      <c r="V150" s="102">
        <f t="shared" si="19"/>
        <v>0</v>
      </c>
      <c r="W150" s="103">
        <f t="shared" si="19"/>
        <v>0</v>
      </c>
      <c r="X150" s="103">
        <f t="shared" si="19"/>
        <v>11</v>
      </c>
      <c r="Y150" s="103">
        <f t="shared" si="19"/>
        <v>22</v>
      </c>
      <c r="Z150" s="103">
        <f t="shared" si="19"/>
        <v>24</v>
      </c>
      <c r="AA150" s="104">
        <f t="shared" si="19"/>
        <v>16</v>
      </c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</row>
    <row r="151" spans="1:42" ht="22.5" customHeight="1" hidden="1" thickTop="1">
      <c r="A151" s="39" t="s">
        <v>19</v>
      </c>
      <c r="B151" s="38" t="s">
        <v>172</v>
      </c>
      <c r="C151" s="80" t="s">
        <v>24</v>
      </c>
      <c r="D151" s="106">
        <f>SUM(E151:I151)</f>
        <v>30</v>
      </c>
      <c r="E151" s="105">
        <v>15</v>
      </c>
      <c r="F151" s="105">
        <v>15</v>
      </c>
      <c r="G151" s="105"/>
      <c r="H151" s="105"/>
      <c r="I151" s="128"/>
      <c r="J151" s="36"/>
      <c r="K151" s="99"/>
      <c r="L151" s="73"/>
      <c r="M151" s="44"/>
      <c r="N151" s="68"/>
      <c r="O151" s="95"/>
      <c r="P151" s="73"/>
      <c r="Q151" s="44"/>
      <c r="R151" s="68"/>
      <c r="S151" s="95"/>
      <c r="T151" s="73">
        <v>15</v>
      </c>
      <c r="U151" s="44">
        <v>15</v>
      </c>
      <c r="V151" s="69"/>
      <c r="W151" s="66"/>
      <c r="X151" s="66"/>
      <c r="Y151" s="66"/>
      <c r="Z151" s="66"/>
      <c r="AA151" s="70">
        <v>3</v>
      </c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</row>
    <row r="152" spans="1:42" ht="24.75" customHeight="1" hidden="1">
      <c r="A152" s="17" t="s">
        <v>21</v>
      </c>
      <c r="B152" s="136" t="s">
        <v>174</v>
      </c>
      <c r="C152" s="81" t="s">
        <v>20</v>
      </c>
      <c r="D152" s="16">
        <v>30</v>
      </c>
      <c r="E152" s="19"/>
      <c r="F152" s="19">
        <v>30</v>
      </c>
      <c r="G152" s="19"/>
      <c r="H152" s="19"/>
      <c r="I152" s="22"/>
      <c r="J152" s="137"/>
      <c r="K152" s="94"/>
      <c r="L152" s="24"/>
      <c r="M152" s="13"/>
      <c r="N152" s="14"/>
      <c r="O152" s="94"/>
      <c r="P152" s="24"/>
      <c r="Q152" s="13"/>
      <c r="R152" s="14"/>
      <c r="S152" s="94">
        <v>30</v>
      </c>
      <c r="T152" s="24"/>
      <c r="U152" s="13"/>
      <c r="V152" s="21"/>
      <c r="W152" s="19"/>
      <c r="X152" s="19"/>
      <c r="Y152" s="19"/>
      <c r="Z152" s="19">
        <v>4</v>
      </c>
      <c r="AA152" s="2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</row>
    <row r="153" spans="1:42" ht="14.25" customHeight="1" hidden="1">
      <c r="A153" s="17" t="s">
        <v>30</v>
      </c>
      <c r="B153" s="18" t="s">
        <v>173</v>
      </c>
      <c r="C153" s="82" t="s">
        <v>38</v>
      </c>
      <c r="D153" s="16">
        <v>30</v>
      </c>
      <c r="E153" s="19">
        <v>15</v>
      </c>
      <c r="F153" s="19">
        <v>15</v>
      </c>
      <c r="G153" s="19"/>
      <c r="H153" s="19"/>
      <c r="I153" s="22"/>
      <c r="J153" s="37"/>
      <c r="K153" s="94"/>
      <c r="L153" s="24"/>
      <c r="M153" s="13"/>
      <c r="N153" s="14">
        <v>15</v>
      </c>
      <c r="O153" s="94">
        <v>15</v>
      </c>
      <c r="P153" s="24"/>
      <c r="Q153" s="13"/>
      <c r="R153" s="14"/>
      <c r="S153" s="94"/>
      <c r="T153" s="24"/>
      <c r="U153" s="13"/>
      <c r="V153" s="21"/>
      <c r="W153" s="19"/>
      <c r="X153" s="19">
        <v>2</v>
      </c>
      <c r="Y153" s="19"/>
      <c r="Z153" s="19"/>
      <c r="AA153" s="2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</row>
    <row r="154" spans="1:42" ht="13.5" customHeight="1" hidden="1">
      <c r="A154" s="17" t="s">
        <v>31</v>
      </c>
      <c r="B154" s="18" t="s">
        <v>175</v>
      </c>
      <c r="C154" s="81" t="s">
        <v>41</v>
      </c>
      <c r="D154" s="16">
        <f>SUM(E154:I154)</f>
        <v>30</v>
      </c>
      <c r="E154" s="19">
        <v>15</v>
      </c>
      <c r="F154" s="19">
        <v>15</v>
      </c>
      <c r="G154" s="19"/>
      <c r="H154" s="19"/>
      <c r="I154" s="22"/>
      <c r="J154" s="37"/>
      <c r="K154" s="94"/>
      <c r="L154" s="24"/>
      <c r="M154" s="13"/>
      <c r="N154" s="14"/>
      <c r="O154" s="94"/>
      <c r="P154" s="24"/>
      <c r="Q154" s="13"/>
      <c r="R154" s="14">
        <v>15</v>
      </c>
      <c r="S154" s="94">
        <v>15</v>
      </c>
      <c r="T154" s="24"/>
      <c r="U154" s="13"/>
      <c r="V154" s="21"/>
      <c r="W154" s="19"/>
      <c r="X154" s="19"/>
      <c r="Y154" s="19"/>
      <c r="Z154" s="19">
        <v>5</v>
      </c>
      <c r="AA154" s="2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</row>
    <row r="155" spans="1:42" ht="14.25" customHeight="1" hidden="1">
      <c r="A155" s="17" t="s">
        <v>32</v>
      </c>
      <c r="B155" s="18" t="s">
        <v>176</v>
      </c>
      <c r="C155" s="81" t="s">
        <v>38</v>
      </c>
      <c r="D155" s="16">
        <f>SUM(E155:I155)</f>
        <v>30</v>
      </c>
      <c r="E155" s="19">
        <v>15</v>
      </c>
      <c r="F155" s="19">
        <v>15</v>
      </c>
      <c r="G155" s="19"/>
      <c r="H155" s="19"/>
      <c r="I155" s="22"/>
      <c r="J155" s="37"/>
      <c r="K155" s="94"/>
      <c r="L155" s="24"/>
      <c r="M155" s="13"/>
      <c r="N155" s="14">
        <v>15</v>
      </c>
      <c r="O155" s="94">
        <v>15</v>
      </c>
      <c r="P155" s="24"/>
      <c r="Q155" s="13"/>
      <c r="R155" s="14"/>
      <c r="S155" s="94"/>
      <c r="T155" s="24"/>
      <c r="U155" s="13"/>
      <c r="V155" s="21"/>
      <c r="W155" s="19"/>
      <c r="X155" s="19">
        <v>3</v>
      </c>
      <c r="Y155" s="19"/>
      <c r="Z155" s="19"/>
      <c r="AA155" s="2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</row>
    <row r="156" spans="1:42" ht="22.5" hidden="1">
      <c r="A156" s="17" t="s">
        <v>33</v>
      </c>
      <c r="B156" s="18" t="s">
        <v>177</v>
      </c>
      <c r="C156" s="82" t="s">
        <v>41</v>
      </c>
      <c r="D156" s="16">
        <f>SUM(E156:I156)</f>
        <v>45</v>
      </c>
      <c r="E156" s="19">
        <v>30</v>
      </c>
      <c r="F156" s="19">
        <v>15</v>
      </c>
      <c r="G156" s="19"/>
      <c r="H156" s="19"/>
      <c r="I156" s="22"/>
      <c r="J156" s="37"/>
      <c r="K156" s="94"/>
      <c r="L156" s="24"/>
      <c r="M156" s="13"/>
      <c r="N156" s="14"/>
      <c r="O156" s="94"/>
      <c r="P156" s="24"/>
      <c r="Q156" s="13"/>
      <c r="R156" s="14">
        <v>30</v>
      </c>
      <c r="S156" s="94">
        <v>15</v>
      </c>
      <c r="T156" s="24"/>
      <c r="U156" s="13"/>
      <c r="V156" s="21"/>
      <c r="W156" s="19"/>
      <c r="X156" s="19"/>
      <c r="Y156" s="19"/>
      <c r="Z156" s="19">
        <v>5</v>
      </c>
      <c r="AA156" s="2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</row>
    <row r="157" spans="1:42" ht="13.5" customHeight="1" hidden="1">
      <c r="A157" s="17" t="s">
        <v>34</v>
      </c>
      <c r="B157" s="18" t="s">
        <v>178</v>
      </c>
      <c r="C157" s="81" t="s">
        <v>40</v>
      </c>
      <c r="D157" s="16">
        <v>30</v>
      </c>
      <c r="E157" s="19"/>
      <c r="F157" s="19">
        <v>30</v>
      </c>
      <c r="G157" s="19"/>
      <c r="H157" s="19"/>
      <c r="I157" s="22"/>
      <c r="J157" s="37"/>
      <c r="K157" s="94"/>
      <c r="L157" s="24"/>
      <c r="M157" s="13"/>
      <c r="N157" s="14"/>
      <c r="O157" s="94"/>
      <c r="P157" s="24"/>
      <c r="Q157" s="13">
        <v>30</v>
      </c>
      <c r="R157" s="14"/>
      <c r="S157" s="94"/>
      <c r="T157" s="24"/>
      <c r="U157" s="13"/>
      <c r="V157" s="21"/>
      <c r="W157" s="19"/>
      <c r="X157" s="19"/>
      <c r="Y157" s="19">
        <v>2</v>
      </c>
      <c r="Z157" s="19"/>
      <c r="AA157" s="2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</row>
    <row r="158" spans="1:42" ht="13.5" customHeight="1" hidden="1">
      <c r="A158" s="17" t="s">
        <v>44</v>
      </c>
      <c r="B158" s="18" t="s">
        <v>179</v>
      </c>
      <c r="C158" s="82" t="s">
        <v>20</v>
      </c>
      <c r="D158" s="16">
        <v>30</v>
      </c>
      <c r="E158" s="19">
        <v>15</v>
      </c>
      <c r="F158" s="19">
        <v>15</v>
      </c>
      <c r="G158" s="19"/>
      <c r="H158" s="19"/>
      <c r="I158" s="22"/>
      <c r="J158" s="37"/>
      <c r="K158" s="94"/>
      <c r="L158" s="24"/>
      <c r="M158" s="13"/>
      <c r="N158" s="14"/>
      <c r="O158" s="94"/>
      <c r="P158" s="24"/>
      <c r="Q158" s="13"/>
      <c r="R158" s="14">
        <v>15</v>
      </c>
      <c r="S158" s="94">
        <v>15</v>
      </c>
      <c r="T158" s="24"/>
      <c r="U158" s="13"/>
      <c r="V158" s="21"/>
      <c r="W158" s="19"/>
      <c r="X158" s="19"/>
      <c r="Y158" s="19"/>
      <c r="Z158" s="19">
        <v>3</v>
      </c>
      <c r="AA158" s="2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</row>
    <row r="159" spans="1:42" ht="22.5" hidden="1">
      <c r="A159" s="17" t="s">
        <v>35</v>
      </c>
      <c r="B159" s="18" t="s">
        <v>182</v>
      </c>
      <c r="C159" s="82" t="s">
        <v>25</v>
      </c>
      <c r="D159" s="16">
        <v>45</v>
      </c>
      <c r="E159" s="19">
        <v>15</v>
      </c>
      <c r="F159" s="19">
        <v>30</v>
      </c>
      <c r="G159" s="19"/>
      <c r="H159" s="19"/>
      <c r="I159" s="22"/>
      <c r="J159" s="37"/>
      <c r="K159" s="94"/>
      <c r="L159" s="24"/>
      <c r="M159" s="13"/>
      <c r="N159" s="14"/>
      <c r="O159" s="94"/>
      <c r="P159" s="24">
        <v>15</v>
      </c>
      <c r="Q159" s="13">
        <v>30</v>
      </c>
      <c r="R159" s="14"/>
      <c r="S159" s="94"/>
      <c r="T159" s="24"/>
      <c r="U159" s="13"/>
      <c r="V159" s="21"/>
      <c r="W159" s="19"/>
      <c r="X159" s="19"/>
      <c r="Y159" s="19">
        <v>4</v>
      </c>
      <c r="Z159" s="19"/>
      <c r="AA159" s="2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</row>
    <row r="160" spans="1:42" ht="22.5" hidden="1">
      <c r="A160" s="29" t="s">
        <v>36</v>
      </c>
      <c r="B160" s="30" t="s">
        <v>180</v>
      </c>
      <c r="C160" s="82" t="s">
        <v>25</v>
      </c>
      <c r="D160" s="28">
        <f>SUM(E160:I160)</f>
        <v>30</v>
      </c>
      <c r="E160" s="31">
        <v>15</v>
      </c>
      <c r="F160" s="31">
        <v>15</v>
      </c>
      <c r="G160" s="31"/>
      <c r="H160" s="31"/>
      <c r="I160" s="35"/>
      <c r="J160" s="40"/>
      <c r="K160" s="94"/>
      <c r="L160" s="87"/>
      <c r="M160" s="33"/>
      <c r="N160" s="56"/>
      <c r="O160" s="93"/>
      <c r="P160" s="87">
        <v>15</v>
      </c>
      <c r="Q160" s="33">
        <v>15</v>
      </c>
      <c r="R160" s="56"/>
      <c r="S160" s="93"/>
      <c r="T160" s="87"/>
      <c r="U160" s="33"/>
      <c r="V160" s="34"/>
      <c r="W160" s="31"/>
      <c r="X160" s="31"/>
      <c r="Y160" s="31">
        <v>4</v>
      </c>
      <c r="Z160" s="31"/>
      <c r="AA160" s="35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</row>
    <row r="161" spans="1:42" ht="15" customHeight="1" hidden="1">
      <c r="A161" s="63" t="s">
        <v>78</v>
      </c>
      <c r="B161" s="30" t="s">
        <v>92</v>
      </c>
      <c r="C161" s="82" t="s">
        <v>116</v>
      </c>
      <c r="D161" s="28"/>
      <c r="E161" s="31"/>
      <c r="F161" s="31"/>
      <c r="G161" s="31"/>
      <c r="H161" s="31"/>
      <c r="I161" s="35"/>
      <c r="J161" s="37"/>
      <c r="K161" s="93"/>
      <c r="L161" s="87"/>
      <c r="M161" s="33"/>
      <c r="N161" s="56"/>
      <c r="O161" s="93"/>
      <c r="P161" s="87"/>
      <c r="Q161" s="33"/>
      <c r="R161" s="56"/>
      <c r="S161" s="93"/>
      <c r="T161" s="87"/>
      <c r="U161" s="33"/>
      <c r="V161" s="34"/>
      <c r="W161" s="31"/>
      <c r="X161" s="31"/>
      <c r="Y161" s="31">
        <v>4</v>
      </c>
      <c r="Z161" s="31"/>
      <c r="AA161" s="35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</row>
    <row r="162" spans="1:42" ht="22.5" hidden="1">
      <c r="A162" s="63" t="s">
        <v>79</v>
      </c>
      <c r="B162" s="30" t="s">
        <v>181</v>
      </c>
      <c r="C162" s="82" t="s">
        <v>20</v>
      </c>
      <c r="D162" s="28">
        <v>30</v>
      </c>
      <c r="E162" s="31"/>
      <c r="F162" s="31">
        <v>30</v>
      </c>
      <c r="G162" s="31"/>
      <c r="H162" s="31"/>
      <c r="I162" s="35"/>
      <c r="J162" s="37"/>
      <c r="K162" s="93"/>
      <c r="L162" s="87"/>
      <c r="M162" s="33"/>
      <c r="N162" s="56"/>
      <c r="O162" s="93"/>
      <c r="P162" s="87"/>
      <c r="Q162" s="33"/>
      <c r="R162" s="56"/>
      <c r="S162" s="93">
        <v>30</v>
      </c>
      <c r="T162" s="87"/>
      <c r="U162" s="33"/>
      <c r="V162" s="34"/>
      <c r="W162" s="31"/>
      <c r="X162" s="31"/>
      <c r="Y162" s="31"/>
      <c r="Z162" s="31">
        <v>4</v>
      </c>
      <c r="AA162" s="35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</row>
    <row r="163" spans="1:42" ht="12.75" hidden="1">
      <c r="A163" s="17" t="s">
        <v>80</v>
      </c>
      <c r="B163" s="30" t="s">
        <v>102</v>
      </c>
      <c r="C163" s="82" t="s">
        <v>93</v>
      </c>
      <c r="D163" s="28">
        <f>SUM(E163:I163)</f>
        <v>75</v>
      </c>
      <c r="E163" s="31"/>
      <c r="F163" s="31">
        <v>75</v>
      </c>
      <c r="G163" s="31"/>
      <c r="H163" s="31"/>
      <c r="I163" s="35"/>
      <c r="J163" s="40"/>
      <c r="K163" s="93"/>
      <c r="L163" s="87"/>
      <c r="M163" s="33"/>
      <c r="N163" s="56"/>
      <c r="O163" s="93"/>
      <c r="P163" s="87"/>
      <c r="Q163" s="33">
        <v>15</v>
      </c>
      <c r="R163" s="56"/>
      <c r="S163" s="93">
        <v>30</v>
      </c>
      <c r="T163" s="87"/>
      <c r="U163" s="33">
        <v>30</v>
      </c>
      <c r="V163" s="34"/>
      <c r="W163" s="31"/>
      <c r="X163" s="31"/>
      <c r="Y163" s="31">
        <v>1</v>
      </c>
      <c r="Z163" s="31">
        <v>3</v>
      </c>
      <c r="AA163" s="35">
        <v>10</v>
      </c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</row>
    <row r="164" spans="1:42" ht="14.25" customHeight="1" hidden="1">
      <c r="A164" s="63" t="s">
        <v>81</v>
      </c>
      <c r="B164" s="30" t="s">
        <v>183</v>
      </c>
      <c r="C164" s="82" t="s">
        <v>23</v>
      </c>
      <c r="D164" s="28">
        <v>45</v>
      </c>
      <c r="E164" s="31">
        <v>15</v>
      </c>
      <c r="F164" s="31">
        <v>30</v>
      </c>
      <c r="G164" s="31"/>
      <c r="H164" s="31"/>
      <c r="I164" s="35"/>
      <c r="J164" s="37"/>
      <c r="K164" s="93"/>
      <c r="L164" s="87"/>
      <c r="M164" s="33"/>
      <c r="N164" s="56">
        <v>15</v>
      </c>
      <c r="O164" s="93">
        <v>30</v>
      </c>
      <c r="P164" s="87"/>
      <c r="Q164" s="33"/>
      <c r="R164" s="56"/>
      <c r="S164" s="93"/>
      <c r="T164" s="87"/>
      <c r="U164" s="33"/>
      <c r="V164" s="34"/>
      <c r="W164" s="31"/>
      <c r="X164" s="31">
        <v>4</v>
      </c>
      <c r="Y164" s="31"/>
      <c r="Z164" s="31"/>
      <c r="AA164" s="35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</row>
    <row r="165" spans="1:42" ht="22.5" hidden="1">
      <c r="A165" s="63" t="s">
        <v>82</v>
      </c>
      <c r="B165" s="30" t="s">
        <v>184</v>
      </c>
      <c r="C165" s="82" t="s">
        <v>24</v>
      </c>
      <c r="D165" s="28">
        <f>SUM(E165:I165)</f>
        <v>30</v>
      </c>
      <c r="E165" s="31"/>
      <c r="F165" s="31">
        <v>30</v>
      </c>
      <c r="G165" s="31"/>
      <c r="H165" s="31"/>
      <c r="I165" s="35"/>
      <c r="J165" s="37"/>
      <c r="K165" s="93"/>
      <c r="L165" s="87"/>
      <c r="M165" s="33"/>
      <c r="N165" s="56"/>
      <c r="O165" s="93"/>
      <c r="P165" s="87"/>
      <c r="Q165" s="33"/>
      <c r="R165" s="56"/>
      <c r="S165" s="93"/>
      <c r="T165" s="87"/>
      <c r="U165" s="33">
        <v>30</v>
      </c>
      <c r="V165" s="34"/>
      <c r="W165" s="31"/>
      <c r="X165" s="31"/>
      <c r="Y165" s="31"/>
      <c r="Z165" s="31"/>
      <c r="AA165" s="35">
        <v>3</v>
      </c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</row>
    <row r="166" spans="1:42" ht="14.25" customHeight="1" hidden="1">
      <c r="A166" s="63" t="s">
        <v>83</v>
      </c>
      <c r="B166" s="30" t="s">
        <v>185</v>
      </c>
      <c r="C166" s="82" t="s">
        <v>25</v>
      </c>
      <c r="D166" s="28">
        <v>45</v>
      </c>
      <c r="E166" s="31">
        <v>15</v>
      </c>
      <c r="F166" s="31">
        <v>30</v>
      </c>
      <c r="G166" s="31"/>
      <c r="H166" s="31"/>
      <c r="I166" s="35"/>
      <c r="J166" s="37"/>
      <c r="K166" s="93"/>
      <c r="L166" s="87"/>
      <c r="M166" s="33"/>
      <c r="N166" s="56"/>
      <c r="O166" s="93"/>
      <c r="P166" s="87">
        <v>15</v>
      </c>
      <c r="Q166" s="33">
        <v>30</v>
      </c>
      <c r="R166" s="56"/>
      <c r="S166" s="93"/>
      <c r="T166" s="87"/>
      <c r="U166" s="33"/>
      <c r="V166" s="34"/>
      <c r="W166" s="31"/>
      <c r="X166" s="31"/>
      <c r="Y166" s="31">
        <v>4</v>
      </c>
      <c r="Z166" s="31"/>
      <c r="AA166" s="35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</row>
    <row r="167" spans="1:42" ht="13.5" customHeight="1" hidden="1">
      <c r="A167" s="63" t="s">
        <v>84</v>
      </c>
      <c r="B167" s="30" t="s">
        <v>186</v>
      </c>
      <c r="C167" s="82" t="s">
        <v>23</v>
      </c>
      <c r="D167" s="28">
        <v>45</v>
      </c>
      <c r="E167" s="31">
        <v>15</v>
      </c>
      <c r="F167" s="31">
        <v>30</v>
      </c>
      <c r="G167" s="31"/>
      <c r="H167" s="31"/>
      <c r="I167" s="35"/>
      <c r="J167" s="37"/>
      <c r="K167" s="93"/>
      <c r="L167" s="87"/>
      <c r="M167" s="33"/>
      <c r="N167" s="56">
        <v>15</v>
      </c>
      <c r="O167" s="93">
        <v>30</v>
      </c>
      <c r="P167" s="87"/>
      <c r="Q167" s="33"/>
      <c r="R167" s="56"/>
      <c r="S167" s="93"/>
      <c r="T167" s="87"/>
      <c r="U167" s="33"/>
      <c r="V167" s="34"/>
      <c r="W167" s="31"/>
      <c r="X167" s="31">
        <v>2</v>
      </c>
      <c r="Y167" s="31"/>
      <c r="Z167" s="31"/>
      <c r="AA167" s="35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</row>
    <row r="168" spans="1:42" ht="15" customHeight="1" hidden="1" thickBot="1">
      <c r="A168" s="63" t="s">
        <v>89</v>
      </c>
      <c r="B168" s="30" t="s">
        <v>126</v>
      </c>
      <c r="C168" s="81" t="s">
        <v>25</v>
      </c>
      <c r="D168" s="28">
        <v>30</v>
      </c>
      <c r="E168" s="25">
        <v>15</v>
      </c>
      <c r="F168" s="25">
        <v>15</v>
      </c>
      <c r="G168" s="31"/>
      <c r="H168" s="31"/>
      <c r="I168" s="133"/>
      <c r="J168" s="41"/>
      <c r="K168" s="99"/>
      <c r="L168" s="89"/>
      <c r="M168" s="88"/>
      <c r="N168" s="100"/>
      <c r="O168" s="101"/>
      <c r="P168" s="26">
        <v>15</v>
      </c>
      <c r="Q168" s="88">
        <v>15</v>
      </c>
      <c r="R168" s="100"/>
      <c r="S168" s="101"/>
      <c r="T168" s="26"/>
      <c r="U168" s="44"/>
      <c r="V168" s="34"/>
      <c r="W168" s="31"/>
      <c r="X168" s="31"/>
      <c r="Y168" s="31">
        <v>3</v>
      </c>
      <c r="Z168" s="31"/>
      <c r="AA168" s="35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</row>
    <row r="169" spans="1:42" ht="15" customHeight="1" hidden="1" thickTop="1">
      <c r="A169" s="160"/>
      <c r="B169" s="110" t="s">
        <v>43</v>
      </c>
      <c r="C169" s="140"/>
      <c r="D169" s="112">
        <f aca="true" t="shared" si="20" ref="D169:AA169">SUM(D19+D26+D36+D150)</f>
        <v>2010</v>
      </c>
      <c r="E169" s="113">
        <f t="shared" si="20"/>
        <v>735</v>
      </c>
      <c r="F169" s="114">
        <f t="shared" si="20"/>
        <v>1275</v>
      </c>
      <c r="G169" s="115">
        <f t="shared" si="20"/>
        <v>0</v>
      </c>
      <c r="H169" s="115">
        <f t="shared" si="20"/>
        <v>0</v>
      </c>
      <c r="I169" s="122">
        <f t="shared" si="20"/>
        <v>0</v>
      </c>
      <c r="J169" s="112">
        <f t="shared" si="20"/>
        <v>180</v>
      </c>
      <c r="K169" s="117">
        <f t="shared" si="20"/>
        <v>210</v>
      </c>
      <c r="L169" s="112">
        <f t="shared" si="20"/>
        <v>150</v>
      </c>
      <c r="M169" s="118">
        <f t="shared" si="20"/>
        <v>225</v>
      </c>
      <c r="N169" s="119">
        <f t="shared" si="20"/>
        <v>165</v>
      </c>
      <c r="O169" s="120">
        <f t="shared" si="20"/>
        <v>240</v>
      </c>
      <c r="P169" s="121">
        <f t="shared" si="20"/>
        <v>90</v>
      </c>
      <c r="Q169" s="118">
        <f t="shared" si="20"/>
        <v>285</v>
      </c>
      <c r="R169" s="119">
        <f t="shared" si="20"/>
        <v>75</v>
      </c>
      <c r="S169" s="120">
        <f t="shared" si="20"/>
        <v>180</v>
      </c>
      <c r="T169" s="121">
        <f t="shared" si="20"/>
        <v>75</v>
      </c>
      <c r="U169" s="118">
        <f t="shared" si="20"/>
        <v>135</v>
      </c>
      <c r="V169" s="112">
        <f t="shared" si="20"/>
        <v>30</v>
      </c>
      <c r="W169" s="115">
        <f t="shared" si="20"/>
        <v>30</v>
      </c>
      <c r="X169" s="115">
        <f t="shared" si="20"/>
        <v>30</v>
      </c>
      <c r="Y169" s="115">
        <f t="shared" si="20"/>
        <v>30</v>
      </c>
      <c r="Z169" s="115">
        <f t="shared" si="20"/>
        <v>30</v>
      </c>
      <c r="AA169" s="122">
        <f t="shared" si="20"/>
        <v>30</v>
      </c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</row>
    <row r="170" spans="1:42" ht="13.5" hidden="1" thickBot="1">
      <c r="A170" s="161"/>
      <c r="B170" s="123"/>
      <c r="C170" s="124"/>
      <c r="D170" s="131"/>
      <c r="E170" s="131"/>
      <c r="F170" s="131"/>
      <c r="G170" s="131"/>
      <c r="H170" s="131"/>
      <c r="I170" s="126"/>
      <c r="J170" s="162">
        <f>J169+K169</f>
        <v>390</v>
      </c>
      <c r="K170" s="155"/>
      <c r="L170" s="156">
        <f>SUM(L169+M169)</f>
        <v>375</v>
      </c>
      <c r="M170" s="157"/>
      <c r="N170" s="154">
        <f>N169+O169</f>
        <v>405</v>
      </c>
      <c r="O170" s="155"/>
      <c r="P170" s="156">
        <f>P169+Q169</f>
        <v>375</v>
      </c>
      <c r="Q170" s="157"/>
      <c r="R170" s="154">
        <f>R169+S169</f>
        <v>255</v>
      </c>
      <c r="S170" s="155"/>
      <c r="T170" s="156">
        <f>T169+U169</f>
        <v>210</v>
      </c>
      <c r="U170" s="157"/>
      <c r="V170" s="154">
        <f>V169+W169</f>
        <v>60</v>
      </c>
      <c r="W170" s="158"/>
      <c r="X170" s="159">
        <f>X169+Y169</f>
        <v>60</v>
      </c>
      <c r="Y170" s="158"/>
      <c r="Z170" s="159">
        <f>Z169+AA169</f>
        <v>60</v>
      </c>
      <c r="AA170" s="157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</row>
    <row r="171" spans="1:42" ht="54" customHeight="1" thickBot="1" thickTop="1">
      <c r="A171" s="57" t="s">
        <v>187</v>
      </c>
      <c r="B171" s="57" t="s">
        <v>219</v>
      </c>
      <c r="C171" s="85"/>
      <c r="D171" s="78">
        <f aca="true" t="shared" si="21" ref="D171:AA171">SUM(D172:D186)</f>
        <v>630</v>
      </c>
      <c r="E171" s="59">
        <f t="shared" si="21"/>
        <v>345</v>
      </c>
      <c r="F171" s="59">
        <f t="shared" si="21"/>
        <v>285</v>
      </c>
      <c r="G171" s="58">
        <f t="shared" si="21"/>
        <v>0</v>
      </c>
      <c r="H171" s="58">
        <f t="shared" si="21"/>
        <v>0</v>
      </c>
      <c r="I171" s="62">
        <f t="shared" si="21"/>
        <v>0</v>
      </c>
      <c r="J171" s="58">
        <f t="shared" si="21"/>
        <v>0</v>
      </c>
      <c r="K171" s="96">
        <f t="shared" si="21"/>
        <v>0</v>
      </c>
      <c r="L171" s="78">
        <f t="shared" si="21"/>
        <v>0</v>
      </c>
      <c r="M171" s="62">
        <f t="shared" si="21"/>
        <v>0</v>
      </c>
      <c r="N171" s="61">
        <f t="shared" si="21"/>
        <v>90</v>
      </c>
      <c r="O171" s="92">
        <f t="shared" si="21"/>
        <v>60</v>
      </c>
      <c r="P171" s="58">
        <f t="shared" si="21"/>
        <v>120</v>
      </c>
      <c r="Q171" s="62">
        <f t="shared" si="21"/>
        <v>75</v>
      </c>
      <c r="R171" s="61">
        <f t="shared" si="21"/>
        <v>105</v>
      </c>
      <c r="S171" s="92">
        <f t="shared" si="21"/>
        <v>90</v>
      </c>
      <c r="T171" s="58">
        <f t="shared" si="21"/>
        <v>30</v>
      </c>
      <c r="U171" s="62">
        <f t="shared" si="21"/>
        <v>60</v>
      </c>
      <c r="V171" s="102">
        <f t="shared" si="21"/>
        <v>0</v>
      </c>
      <c r="W171" s="103">
        <f t="shared" si="21"/>
        <v>0</v>
      </c>
      <c r="X171" s="103">
        <f t="shared" si="21"/>
        <v>11</v>
      </c>
      <c r="Y171" s="103">
        <f t="shared" si="21"/>
        <v>22</v>
      </c>
      <c r="Z171" s="103">
        <f t="shared" si="21"/>
        <v>24</v>
      </c>
      <c r="AA171" s="104">
        <f t="shared" si="21"/>
        <v>16</v>
      </c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</row>
    <row r="172" spans="1:42" ht="15" customHeight="1" thickTop="1">
      <c r="A172" s="39" t="s">
        <v>19</v>
      </c>
      <c r="B172" s="76" t="s">
        <v>188</v>
      </c>
      <c r="C172" s="79" t="s">
        <v>20</v>
      </c>
      <c r="D172" s="28">
        <f>SUM(E172:I172)</f>
        <v>30</v>
      </c>
      <c r="E172" s="31">
        <v>15</v>
      </c>
      <c r="F172" s="31">
        <v>15</v>
      </c>
      <c r="G172" s="31"/>
      <c r="H172" s="31"/>
      <c r="I172" s="127"/>
      <c r="J172" s="77"/>
      <c r="K172" s="93"/>
      <c r="L172" s="87"/>
      <c r="M172" s="33"/>
      <c r="N172" s="56"/>
      <c r="O172" s="93"/>
      <c r="P172" s="87"/>
      <c r="Q172" s="33"/>
      <c r="R172" s="56">
        <v>15</v>
      </c>
      <c r="S172" s="93">
        <v>15</v>
      </c>
      <c r="T172" s="87"/>
      <c r="U172" s="33"/>
      <c r="V172" s="34"/>
      <c r="W172" s="31"/>
      <c r="X172" s="31"/>
      <c r="Y172" s="31"/>
      <c r="Z172" s="31">
        <v>5</v>
      </c>
      <c r="AA172" s="35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</row>
    <row r="173" spans="1:42" ht="24">
      <c r="A173" s="39" t="s">
        <v>21</v>
      </c>
      <c r="B173" s="38" t="s">
        <v>189</v>
      </c>
      <c r="C173" s="80" t="s">
        <v>41</v>
      </c>
      <c r="D173" s="28">
        <v>45</v>
      </c>
      <c r="E173" s="31">
        <v>30</v>
      </c>
      <c r="F173" s="31">
        <v>15</v>
      </c>
      <c r="G173" s="31"/>
      <c r="H173" s="31"/>
      <c r="I173" s="35"/>
      <c r="J173" s="36"/>
      <c r="K173" s="93"/>
      <c r="L173" s="24"/>
      <c r="M173" s="13"/>
      <c r="N173" s="14"/>
      <c r="O173" s="94"/>
      <c r="P173" s="24"/>
      <c r="Q173" s="13"/>
      <c r="R173" s="14">
        <v>30</v>
      </c>
      <c r="S173" s="94">
        <v>15</v>
      </c>
      <c r="T173" s="24"/>
      <c r="U173" s="13"/>
      <c r="V173" s="21"/>
      <c r="W173" s="19"/>
      <c r="X173" s="19"/>
      <c r="Y173" s="19"/>
      <c r="Z173" s="19">
        <v>6</v>
      </c>
      <c r="AA173" s="2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</row>
    <row r="174" spans="1:42" ht="12.75">
      <c r="A174" s="17" t="s">
        <v>30</v>
      </c>
      <c r="B174" s="18" t="s">
        <v>190</v>
      </c>
      <c r="C174" s="82" t="s">
        <v>24</v>
      </c>
      <c r="D174" s="16">
        <v>30</v>
      </c>
      <c r="E174" s="19">
        <v>15</v>
      </c>
      <c r="F174" s="19">
        <v>15</v>
      </c>
      <c r="G174" s="19"/>
      <c r="H174" s="19"/>
      <c r="I174" s="22"/>
      <c r="J174" s="37"/>
      <c r="K174" s="94"/>
      <c r="L174" s="24"/>
      <c r="M174" s="13"/>
      <c r="N174" s="14"/>
      <c r="O174" s="94"/>
      <c r="P174" s="24"/>
      <c r="Q174" s="13"/>
      <c r="R174" s="14"/>
      <c r="S174" s="94"/>
      <c r="T174" s="24">
        <v>15</v>
      </c>
      <c r="U174" s="13">
        <v>15</v>
      </c>
      <c r="V174" s="21"/>
      <c r="W174" s="19"/>
      <c r="X174" s="19"/>
      <c r="Y174" s="19"/>
      <c r="Z174" s="19"/>
      <c r="AA174" s="22">
        <v>3</v>
      </c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</row>
    <row r="175" spans="1:42" ht="12.75">
      <c r="A175" s="17" t="s">
        <v>31</v>
      </c>
      <c r="B175" s="18" t="s">
        <v>191</v>
      </c>
      <c r="C175" s="81" t="s">
        <v>25</v>
      </c>
      <c r="D175" s="16">
        <v>45</v>
      </c>
      <c r="E175" s="19">
        <v>30</v>
      </c>
      <c r="F175" s="19">
        <v>15</v>
      </c>
      <c r="G175" s="19"/>
      <c r="H175" s="19"/>
      <c r="I175" s="22"/>
      <c r="J175" s="37"/>
      <c r="K175" s="94"/>
      <c r="L175" s="24"/>
      <c r="M175" s="13"/>
      <c r="N175" s="14"/>
      <c r="O175" s="94"/>
      <c r="P175" s="24">
        <v>30</v>
      </c>
      <c r="Q175" s="13">
        <v>15</v>
      </c>
      <c r="R175" s="14"/>
      <c r="S175" s="94"/>
      <c r="T175" s="24"/>
      <c r="U175" s="13"/>
      <c r="V175" s="21"/>
      <c r="W175" s="19"/>
      <c r="X175" s="19"/>
      <c r="Y175" s="19">
        <v>5</v>
      </c>
      <c r="Z175" s="19"/>
      <c r="AA175" s="2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</row>
    <row r="176" spans="1:42" ht="12.75" customHeight="1">
      <c r="A176" s="17" t="s">
        <v>32</v>
      </c>
      <c r="B176" s="138" t="s">
        <v>122</v>
      </c>
      <c r="C176" s="81" t="s">
        <v>41</v>
      </c>
      <c r="D176" s="16">
        <v>45</v>
      </c>
      <c r="E176" s="19">
        <v>30</v>
      </c>
      <c r="F176" s="19">
        <v>15</v>
      </c>
      <c r="G176" s="19"/>
      <c r="H176" s="19"/>
      <c r="I176" s="22"/>
      <c r="J176" s="37"/>
      <c r="K176" s="94"/>
      <c r="L176" s="24"/>
      <c r="M176" s="13"/>
      <c r="N176" s="14"/>
      <c r="O176" s="94"/>
      <c r="P176" s="24"/>
      <c r="Q176" s="13"/>
      <c r="R176" s="14">
        <v>30</v>
      </c>
      <c r="S176" s="94">
        <v>15</v>
      </c>
      <c r="T176" s="24"/>
      <c r="U176" s="13"/>
      <c r="V176" s="21"/>
      <c r="W176" s="19"/>
      <c r="X176" s="19"/>
      <c r="Y176" s="19"/>
      <c r="Z176" s="19">
        <v>5</v>
      </c>
      <c r="AA176" s="2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</row>
    <row r="177" spans="1:42" ht="12" customHeight="1">
      <c r="A177" s="17" t="s">
        <v>33</v>
      </c>
      <c r="B177" s="139" t="s">
        <v>192</v>
      </c>
      <c r="C177" s="81" t="s">
        <v>23</v>
      </c>
      <c r="D177" s="16">
        <v>60</v>
      </c>
      <c r="E177" s="19">
        <v>30</v>
      </c>
      <c r="F177" s="19">
        <v>30</v>
      </c>
      <c r="G177" s="19"/>
      <c r="H177" s="19"/>
      <c r="I177" s="22"/>
      <c r="J177" s="37"/>
      <c r="K177" s="94"/>
      <c r="L177" s="24"/>
      <c r="M177" s="13"/>
      <c r="N177" s="14">
        <v>30</v>
      </c>
      <c r="O177" s="94">
        <v>30</v>
      </c>
      <c r="P177" s="24"/>
      <c r="Q177" s="13"/>
      <c r="R177" s="14"/>
      <c r="S177" s="94"/>
      <c r="T177" s="24"/>
      <c r="U177" s="13"/>
      <c r="V177" s="21"/>
      <c r="W177" s="19"/>
      <c r="X177" s="19">
        <v>4</v>
      </c>
      <c r="Y177" s="19"/>
      <c r="Z177" s="19"/>
      <c r="AA177" s="2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</row>
    <row r="178" spans="1:42" ht="12.75">
      <c r="A178" s="17" t="s">
        <v>34</v>
      </c>
      <c r="B178" s="18" t="s">
        <v>92</v>
      </c>
      <c r="C178" s="82" t="s">
        <v>116</v>
      </c>
      <c r="D178" s="16"/>
      <c r="E178" s="19"/>
      <c r="F178" s="19"/>
      <c r="G178" s="19"/>
      <c r="H178" s="19"/>
      <c r="I178" s="22"/>
      <c r="J178" s="37"/>
      <c r="K178" s="94"/>
      <c r="L178" s="24"/>
      <c r="M178" s="13"/>
      <c r="N178" s="14"/>
      <c r="O178" s="94"/>
      <c r="P178" s="24"/>
      <c r="Q178" s="13"/>
      <c r="R178" s="14"/>
      <c r="S178" s="94"/>
      <c r="T178" s="24"/>
      <c r="U178" s="13"/>
      <c r="V178" s="21"/>
      <c r="W178" s="19"/>
      <c r="X178" s="19"/>
      <c r="Y178" s="19">
        <v>4</v>
      </c>
      <c r="Z178" s="19"/>
      <c r="AA178" s="2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</row>
    <row r="179" spans="1:42" ht="10.5" customHeight="1">
      <c r="A179" s="17" t="s">
        <v>44</v>
      </c>
      <c r="B179" s="30" t="s">
        <v>102</v>
      </c>
      <c r="C179" s="82" t="s">
        <v>93</v>
      </c>
      <c r="D179" s="28">
        <f>SUM(E179:I179)</f>
        <v>75</v>
      </c>
      <c r="E179" s="31"/>
      <c r="F179" s="31">
        <v>75</v>
      </c>
      <c r="G179" s="31"/>
      <c r="H179" s="31"/>
      <c r="I179" s="35"/>
      <c r="J179" s="40"/>
      <c r="K179" s="94"/>
      <c r="L179" s="87"/>
      <c r="M179" s="33"/>
      <c r="N179" s="56"/>
      <c r="O179" s="93"/>
      <c r="P179" s="87"/>
      <c r="Q179" s="33">
        <v>15</v>
      </c>
      <c r="R179" s="56"/>
      <c r="S179" s="93">
        <v>30</v>
      </c>
      <c r="T179" s="87"/>
      <c r="U179" s="33">
        <v>30</v>
      </c>
      <c r="V179" s="34"/>
      <c r="W179" s="31"/>
      <c r="X179" s="31"/>
      <c r="Y179" s="31">
        <v>1</v>
      </c>
      <c r="Z179" s="31">
        <v>3</v>
      </c>
      <c r="AA179" s="35">
        <v>10</v>
      </c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</row>
    <row r="180" spans="1:42" ht="24">
      <c r="A180" s="17" t="s">
        <v>35</v>
      </c>
      <c r="B180" s="30" t="s">
        <v>193</v>
      </c>
      <c r="C180" s="82" t="s">
        <v>20</v>
      </c>
      <c r="D180" s="28">
        <v>45</v>
      </c>
      <c r="E180" s="31">
        <v>30</v>
      </c>
      <c r="F180" s="31">
        <v>15</v>
      </c>
      <c r="G180" s="31"/>
      <c r="H180" s="31"/>
      <c r="I180" s="35"/>
      <c r="J180" s="37"/>
      <c r="K180" s="93"/>
      <c r="L180" s="87"/>
      <c r="M180" s="33"/>
      <c r="N180" s="56"/>
      <c r="O180" s="93"/>
      <c r="P180" s="87"/>
      <c r="Q180" s="33"/>
      <c r="R180" s="56">
        <v>30</v>
      </c>
      <c r="S180" s="93">
        <v>15</v>
      </c>
      <c r="T180" s="87"/>
      <c r="U180" s="33"/>
      <c r="V180" s="34"/>
      <c r="W180" s="31"/>
      <c r="X180" s="31"/>
      <c r="Y180" s="31"/>
      <c r="Z180" s="31">
        <v>5</v>
      </c>
      <c r="AA180" s="35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</row>
    <row r="181" spans="1:42" ht="36">
      <c r="A181" s="29" t="s">
        <v>36</v>
      </c>
      <c r="B181" s="30" t="s">
        <v>194</v>
      </c>
      <c r="C181" s="82" t="s">
        <v>24</v>
      </c>
      <c r="D181" s="28">
        <f>SUM(E181:I181)</f>
        <v>30</v>
      </c>
      <c r="E181" s="31">
        <v>15</v>
      </c>
      <c r="F181" s="31">
        <v>15</v>
      </c>
      <c r="G181" s="31"/>
      <c r="H181" s="31"/>
      <c r="I181" s="35"/>
      <c r="J181" s="37"/>
      <c r="K181" s="93"/>
      <c r="L181" s="87"/>
      <c r="M181" s="33"/>
      <c r="N181" s="56"/>
      <c r="O181" s="93"/>
      <c r="P181" s="87"/>
      <c r="Q181" s="33"/>
      <c r="R181" s="56"/>
      <c r="S181" s="93"/>
      <c r="T181" s="87">
        <v>15</v>
      </c>
      <c r="U181" s="33">
        <v>15</v>
      </c>
      <c r="V181" s="34"/>
      <c r="W181" s="31"/>
      <c r="X181" s="31"/>
      <c r="Y181" s="31"/>
      <c r="Z181" s="31"/>
      <c r="AA181" s="35">
        <v>3</v>
      </c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</row>
    <row r="182" spans="1:42" ht="26.25" customHeight="1">
      <c r="A182" s="63" t="s">
        <v>78</v>
      </c>
      <c r="B182" s="30" t="s">
        <v>195</v>
      </c>
      <c r="C182" s="82" t="s">
        <v>25</v>
      </c>
      <c r="D182" s="28">
        <v>45</v>
      </c>
      <c r="E182" s="31">
        <v>30</v>
      </c>
      <c r="F182" s="31">
        <v>15</v>
      </c>
      <c r="G182" s="31"/>
      <c r="H182" s="31"/>
      <c r="I182" s="35"/>
      <c r="J182" s="40"/>
      <c r="K182" s="93"/>
      <c r="L182" s="87"/>
      <c r="M182" s="33"/>
      <c r="N182" s="56"/>
      <c r="O182" s="93"/>
      <c r="P182" s="87">
        <v>30</v>
      </c>
      <c r="Q182" s="33">
        <v>15</v>
      </c>
      <c r="R182" s="56"/>
      <c r="S182" s="93"/>
      <c r="T182" s="87"/>
      <c r="U182" s="33"/>
      <c r="V182" s="34"/>
      <c r="W182" s="31"/>
      <c r="X182" s="31"/>
      <c r="Y182" s="31">
        <v>4</v>
      </c>
      <c r="Z182" s="31"/>
      <c r="AA182" s="35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</row>
    <row r="183" spans="1:42" ht="12" customHeight="1">
      <c r="A183" s="63" t="s">
        <v>79</v>
      </c>
      <c r="B183" s="30" t="s">
        <v>196</v>
      </c>
      <c r="C183" s="82" t="s">
        <v>25</v>
      </c>
      <c r="D183" s="28">
        <v>45</v>
      </c>
      <c r="E183" s="31">
        <v>30</v>
      </c>
      <c r="F183" s="31">
        <v>15</v>
      </c>
      <c r="G183" s="31"/>
      <c r="H183" s="31"/>
      <c r="I183" s="35"/>
      <c r="J183" s="37"/>
      <c r="K183" s="93"/>
      <c r="L183" s="87"/>
      <c r="M183" s="33"/>
      <c r="N183" s="56"/>
      <c r="O183" s="93"/>
      <c r="P183" s="87">
        <v>30</v>
      </c>
      <c r="Q183" s="33">
        <v>15</v>
      </c>
      <c r="R183" s="56"/>
      <c r="S183" s="93"/>
      <c r="T183" s="87"/>
      <c r="U183" s="33"/>
      <c r="V183" s="34"/>
      <c r="W183" s="31"/>
      <c r="X183" s="31"/>
      <c r="Y183" s="31">
        <v>4</v>
      </c>
      <c r="Z183" s="31"/>
      <c r="AA183" s="35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</row>
    <row r="184" spans="1:42" ht="12.75" customHeight="1">
      <c r="A184" s="17" t="s">
        <v>80</v>
      </c>
      <c r="B184" s="30" t="s">
        <v>197</v>
      </c>
      <c r="C184" s="82" t="s">
        <v>40</v>
      </c>
      <c r="D184" s="28">
        <v>45</v>
      </c>
      <c r="E184" s="31">
        <v>30</v>
      </c>
      <c r="F184" s="31">
        <v>15</v>
      </c>
      <c r="G184" s="31"/>
      <c r="H184" s="31"/>
      <c r="I184" s="35"/>
      <c r="J184" s="37"/>
      <c r="K184" s="93"/>
      <c r="L184" s="87"/>
      <c r="M184" s="33"/>
      <c r="N184" s="56"/>
      <c r="O184" s="93"/>
      <c r="P184" s="87">
        <v>30</v>
      </c>
      <c r="Q184" s="33">
        <v>15</v>
      </c>
      <c r="R184" s="56"/>
      <c r="S184" s="93"/>
      <c r="T184" s="87"/>
      <c r="U184" s="33"/>
      <c r="V184" s="34"/>
      <c r="W184" s="31"/>
      <c r="X184" s="31"/>
      <c r="Y184" s="31">
        <v>4</v>
      </c>
      <c r="Z184" s="31"/>
      <c r="AA184" s="35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</row>
    <row r="185" spans="1:42" ht="12" customHeight="1">
      <c r="A185" s="63" t="s">
        <v>81</v>
      </c>
      <c r="B185" s="30" t="s">
        <v>198</v>
      </c>
      <c r="C185" s="82" t="s">
        <v>23</v>
      </c>
      <c r="D185" s="28">
        <v>45</v>
      </c>
      <c r="E185" s="31">
        <v>30</v>
      </c>
      <c r="F185" s="31">
        <v>15</v>
      </c>
      <c r="G185" s="31"/>
      <c r="H185" s="31"/>
      <c r="I185" s="35"/>
      <c r="J185" s="37"/>
      <c r="K185" s="93"/>
      <c r="L185" s="87"/>
      <c r="M185" s="33"/>
      <c r="N185" s="56">
        <v>30</v>
      </c>
      <c r="O185" s="93">
        <v>15</v>
      </c>
      <c r="P185" s="87"/>
      <c r="Q185" s="33"/>
      <c r="R185" s="56"/>
      <c r="S185" s="93"/>
      <c r="T185" s="87"/>
      <c r="U185" s="33"/>
      <c r="V185" s="34"/>
      <c r="W185" s="31"/>
      <c r="X185" s="31">
        <v>4</v>
      </c>
      <c r="Y185" s="31"/>
      <c r="Z185" s="31"/>
      <c r="AA185" s="35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</row>
    <row r="186" spans="1:42" ht="13.5" customHeight="1" thickBot="1">
      <c r="A186" s="63" t="s">
        <v>82</v>
      </c>
      <c r="B186" s="30" t="s">
        <v>199</v>
      </c>
      <c r="C186" s="81" t="s">
        <v>38</v>
      </c>
      <c r="D186" s="28">
        <f>SUM(E186:I186)</f>
        <v>45</v>
      </c>
      <c r="E186" s="25">
        <v>30</v>
      </c>
      <c r="F186" s="25">
        <v>15</v>
      </c>
      <c r="G186" s="31"/>
      <c r="H186" s="31"/>
      <c r="I186" s="133"/>
      <c r="J186" s="41"/>
      <c r="K186" s="99"/>
      <c r="L186" s="89"/>
      <c r="M186" s="88"/>
      <c r="N186" s="100">
        <v>30</v>
      </c>
      <c r="O186" s="101">
        <v>15</v>
      </c>
      <c r="P186" s="26"/>
      <c r="Q186" s="88"/>
      <c r="R186" s="100"/>
      <c r="S186" s="101"/>
      <c r="T186" s="26"/>
      <c r="U186" s="44"/>
      <c r="V186" s="34"/>
      <c r="W186" s="31"/>
      <c r="X186" s="31">
        <v>3</v>
      </c>
      <c r="Y186" s="31"/>
      <c r="Z186" s="31"/>
      <c r="AA186" s="35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</row>
    <row r="187" spans="1:42" ht="13.5" thickTop="1">
      <c r="A187" s="160"/>
      <c r="B187" s="110" t="s">
        <v>43</v>
      </c>
      <c r="C187" s="140"/>
      <c r="D187" s="112">
        <f aca="true" t="shared" si="22" ref="D187:AA187">SUM(D19+D26+D36+D171)</f>
        <v>2010</v>
      </c>
      <c r="E187" s="113">
        <f t="shared" si="22"/>
        <v>885</v>
      </c>
      <c r="F187" s="114">
        <f t="shared" si="22"/>
        <v>1125</v>
      </c>
      <c r="G187" s="115">
        <f t="shared" si="22"/>
        <v>0</v>
      </c>
      <c r="H187" s="115">
        <f t="shared" si="22"/>
        <v>0</v>
      </c>
      <c r="I187" s="122">
        <f t="shared" si="22"/>
        <v>0</v>
      </c>
      <c r="J187" s="112">
        <f t="shared" si="22"/>
        <v>180</v>
      </c>
      <c r="K187" s="117">
        <f t="shared" si="22"/>
        <v>210</v>
      </c>
      <c r="L187" s="112">
        <f t="shared" si="22"/>
        <v>150</v>
      </c>
      <c r="M187" s="118">
        <f t="shared" si="22"/>
        <v>225</v>
      </c>
      <c r="N187" s="119">
        <f t="shared" si="22"/>
        <v>195</v>
      </c>
      <c r="O187" s="120">
        <f t="shared" si="22"/>
        <v>210</v>
      </c>
      <c r="P187" s="121">
        <f t="shared" si="22"/>
        <v>150</v>
      </c>
      <c r="Q187" s="118">
        <f t="shared" si="22"/>
        <v>225</v>
      </c>
      <c r="R187" s="119">
        <f t="shared" si="22"/>
        <v>120</v>
      </c>
      <c r="S187" s="120">
        <f t="shared" si="22"/>
        <v>135</v>
      </c>
      <c r="T187" s="121">
        <f t="shared" si="22"/>
        <v>90</v>
      </c>
      <c r="U187" s="118">
        <f t="shared" si="22"/>
        <v>120</v>
      </c>
      <c r="V187" s="112">
        <f t="shared" si="22"/>
        <v>30</v>
      </c>
      <c r="W187" s="115">
        <f t="shared" si="22"/>
        <v>30</v>
      </c>
      <c r="X187" s="115">
        <f t="shared" si="22"/>
        <v>30</v>
      </c>
      <c r="Y187" s="115">
        <f t="shared" si="22"/>
        <v>30</v>
      </c>
      <c r="Z187" s="115">
        <f t="shared" si="22"/>
        <v>30</v>
      </c>
      <c r="AA187" s="122">
        <f t="shared" si="22"/>
        <v>30</v>
      </c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</row>
    <row r="188" spans="1:42" ht="13.5" thickBot="1">
      <c r="A188" s="161"/>
      <c r="B188" s="123"/>
      <c r="C188" s="124"/>
      <c r="D188" s="131"/>
      <c r="E188" s="131"/>
      <c r="F188" s="131"/>
      <c r="G188" s="131"/>
      <c r="H188" s="131"/>
      <c r="I188" s="126"/>
      <c r="J188" s="162">
        <f>J187+K187</f>
        <v>390</v>
      </c>
      <c r="K188" s="155"/>
      <c r="L188" s="156">
        <f>SUM(L187+M187)</f>
        <v>375</v>
      </c>
      <c r="M188" s="157"/>
      <c r="N188" s="154">
        <f>N187+O187</f>
        <v>405</v>
      </c>
      <c r="O188" s="155"/>
      <c r="P188" s="156">
        <f>P187+Q187</f>
        <v>375</v>
      </c>
      <c r="Q188" s="157"/>
      <c r="R188" s="154">
        <f>R187+S187</f>
        <v>255</v>
      </c>
      <c r="S188" s="155"/>
      <c r="T188" s="156">
        <f>T187+U187</f>
        <v>210</v>
      </c>
      <c r="U188" s="157"/>
      <c r="V188" s="154">
        <f>V187+W187</f>
        <v>60</v>
      </c>
      <c r="W188" s="158"/>
      <c r="X188" s="159">
        <f>X187+Y187</f>
        <v>60</v>
      </c>
      <c r="Y188" s="158"/>
      <c r="Z188" s="159">
        <f>Z187+AA187</f>
        <v>60</v>
      </c>
      <c r="AA188" s="157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</row>
    <row r="189" spans="1:42" ht="13.5" thickTop="1">
      <c r="A189" s="12"/>
      <c r="B189" s="15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</row>
    <row r="190" spans="1:42" ht="12.75">
      <c r="A190" s="12"/>
      <c r="B190" s="15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</row>
    <row r="191" spans="1:42" ht="12.75">
      <c r="A191" s="12"/>
      <c r="B191" s="15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</row>
    <row r="192" spans="1:42" ht="12.75">
      <c r="A192" s="12"/>
      <c r="B192" s="15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</row>
    <row r="193" spans="1:42" ht="12.75">
      <c r="A193" s="12"/>
      <c r="B193" s="15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</row>
    <row r="194" spans="1:42" ht="12.75">
      <c r="A194" s="12"/>
      <c r="B194" s="15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</row>
    <row r="195" spans="1:42" ht="12.75">
      <c r="A195" s="12"/>
      <c r="B195" s="15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</row>
    <row r="196" spans="1:42" ht="12.75">
      <c r="A196" s="12"/>
      <c r="B196" s="15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</row>
    <row r="197" spans="1:42" ht="12.75">
      <c r="A197" s="12"/>
      <c r="B197" s="15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</row>
    <row r="198" spans="1:42" ht="12.75">
      <c r="A198" s="12"/>
      <c r="B198" s="15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</row>
    <row r="199" spans="1:42" ht="12.75">
      <c r="A199" s="12"/>
      <c r="B199" s="15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</row>
  </sheetData>
  <sheetProtection/>
  <mergeCells count="92">
    <mergeCell ref="F1:G1"/>
    <mergeCell ref="V149:W149"/>
    <mergeCell ref="X149:Y149"/>
    <mergeCell ref="Z149:AA149"/>
    <mergeCell ref="A148:A149"/>
    <mergeCell ref="J149:K149"/>
    <mergeCell ref="L149:M149"/>
    <mergeCell ref="N149:O149"/>
    <mergeCell ref="P149:Q149"/>
    <mergeCell ref="R149:S149"/>
    <mergeCell ref="T88:U88"/>
    <mergeCell ref="V88:W88"/>
    <mergeCell ref="X88:Y88"/>
    <mergeCell ref="T126:U126"/>
    <mergeCell ref="V126:W126"/>
    <mergeCell ref="X126:Y126"/>
    <mergeCell ref="Z88:AA88"/>
    <mergeCell ref="A87:A88"/>
    <mergeCell ref="J88:K88"/>
    <mergeCell ref="L88:M88"/>
    <mergeCell ref="N88:O88"/>
    <mergeCell ref="Z126:AA126"/>
    <mergeCell ref="X106:Y106"/>
    <mergeCell ref="Z106:AA106"/>
    <mergeCell ref="A125:A126"/>
    <mergeCell ref="P88:Q88"/>
    <mergeCell ref="J16:K16"/>
    <mergeCell ref="L16:M16"/>
    <mergeCell ref="N16:O16"/>
    <mergeCell ref="B13:B17"/>
    <mergeCell ref="R16:S16"/>
    <mergeCell ref="C13:C17"/>
    <mergeCell ref="I15:I17"/>
    <mergeCell ref="E15:E17"/>
    <mergeCell ref="H15:H17"/>
    <mergeCell ref="R15:U15"/>
    <mergeCell ref="A13:A17"/>
    <mergeCell ref="J15:M15"/>
    <mergeCell ref="V13:AA17"/>
    <mergeCell ref="F15:F17"/>
    <mergeCell ref="G15:G17"/>
    <mergeCell ref="T16:U16"/>
    <mergeCell ref="D13:I14"/>
    <mergeCell ref="J13:U14"/>
    <mergeCell ref="D15:D17"/>
    <mergeCell ref="N15:Q15"/>
    <mergeCell ref="P16:Q16"/>
    <mergeCell ref="Z65:AA65"/>
    <mergeCell ref="V65:W65"/>
    <mergeCell ref="A64:A65"/>
    <mergeCell ref="P65:Q65"/>
    <mergeCell ref="R65:S65"/>
    <mergeCell ref="T65:U65"/>
    <mergeCell ref="J65:K65"/>
    <mergeCell ref="L65:M65"/>
    <mergeCell ref="N65:O65"/>
    <mergeCell ref="A105:A106"/>
    <mergeCell ref="J106:K106"/>
    <mergeCell ref="L106:M106"/>
    <mergeCell ref="N106:O106"/>
    <mergeCell ref="P106:Q106"/>
    <mergeCell ref="R106:S106"/>
    <mergeCell ref="J170:K170"/>
    <mergeCell ref="L170:M170"/>
    <mergeCell ref="N170:O170"/>
    <mergeCell ref="P170:Q170"/>
    <mergeCell ref="X65:Y65"/>
    <mergeCell ref="R126:S126"/>
    <mergeCell ref="T106:U106"/>
    <mergeCell ref="V106:W106"/>
    <mergeCell ref="T149:U149"/>
    <mergeCell ref="R88:S88"/>
    <mergeCell ref="A187:A188"/>
    <mergeCell ref="J188:K188"/>
    <mergeCell ref="L188:M188"/>
    <mergeCell ref="N188:O188"/>
    <mergeCell ref="P188:Q188"/>
    <mergeCell ref="J126:K126"/>
    <mergeCell ref="L126:M126"/>
    <mergeCell ref="N126:O126"/>
    <mergeCell ref="P126:Q126"/>
    <mergeCell ref="A169:A170"/>
    <mergeCell ref="R188:S188"/>
    <mergeCell ref="T188:U188"/>
    <mergeCell ref="V188:W188"/>
    <mergeCell ref="X188:Y188"/>
    <mergeCell ref="Z188:AA188"/>
    <mergeCell ref="R170:S170"/>
    <mergeCell ref="T170:U170"/>
    <mergeCell ref="V170:W170"/>
    <mergeCell ref="X170:Y170"/>
    <mergeCell ref="Z170:AA170"/>
  </mergeCells>
  <printOptions/>
  <pageMargins left="0.75" right="0.75" top="1" bottom="1" header="0.5" footer="0.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98"/>
  <sheetViews>
    <sheetView tabSelected="1" workbookViewId="0" topLeftCell="A8">
      <selection activeCell="G24" sqref="G24"/>
    </sheetView>
  </sheetViews>
  <sheetFormatPr defaultColWidth="9.00390625" defaultRowHeight="12.75"/>
  <cols>
    <col min="1" max="1" width="3.125" style="0" customWidth="1"/>
    <col min="2" max="2" width="23.00390625" style="0" customWidth="1"/>
    <col min="3" max="3" width="8.00390625" style="0" customWidth="1"/>
    <col min="4" max="4" width="5.00390625" style="0" customWidth="1"/>
    <col min="5" max="5" width="3.375" style="0" customWidth="1"/>
    <col min="6" max="6" width="4.375" style="0" customWidth="1"/>
    <col min="7" max="7" width="4.00390625" style="0" customWidth="1"/>
    <col min="8" max="8" width="3.625" style="0" customWidth="1"/>
    <col min="9" max="9" width="7.375" style="0" customWidth="1"/>
    <col min="10" max="10" width="3.25390625" style="0" customWidth="1"/>
    <col min="11" max="11" width="4.375" style="0" customWidth="1"/>
    <col min="12" max="12" width="3.75390625" style="0" customWidth="1"/>
    <col min="13" max="13" width="4.625" style="0" customWidth="1"/>
    <col min="14" max="14" width="3.375" style="0" customWidth="1"/>
    <col min="15" max="15" width="4.75390625" style="0" customWidth="1"/>
    <col min="16" max="16" width="3.75390625" style="10" customWidth="1"/>
    <col min="17" max="17" width="4.875" style="10" customWidth="1"/>
    <col min="18" max="18" width="3.75390625" style="10" customWidth="1"/>
    <col min="19" max="19" width="4.375" style="10" customWidth="1"/>
    <col min="20" max="20" width="3.75390625" style="10" customWidth="1"/>
    <col min="21" max="21" width="4.625" style="10" customWidth="1"/>
    <col min="22" max="22" width="2.625" style="0" customWidth="1"/>
    <col min="23" max="23" width="3.00390625" style="0" customWidth="1"/>
    <col min="24" max="24" width="2.75390625" style="0" customWidth="1"/>
    <col min="25" max="26" width="3.00390625" style="0" customWidth="1"/>
    <col min="27" max="27" width="2.75390625" style="0" customWidth="1"/>
  </cols>
  <sheetData>
    <row r="1" spans="2:15" ht="12.75">
      <c r="B1" s="135"/>
      <c r="C1" s="10"/>
      <c r="F1" s="195" t="s">
        <v>223</v>
      </c>
      <c r="G1" s="195"/>
      <c r="H1" s="11" t="s">
        <v>200</v>
      </c>
      <c r="I1" s="10"/>
      <c r="J1" s="10"/>
      <c r="K1" s="10"/>
      <c r="L1" s="10"/>
      <c r="M1" s="10"/>
      <c r="N1" s="10"/>
      <c r="O1" s="10"/>
    </row>
    <row r="2" spans="1:25" ht="11.25" customHeight="1">
      <c r="A2" s="1"/>
      <c r="C2" s="3"/>
      <c r="D2" s="4"/>
      <c r="E2" s="3"/>
      <c r="F2" s="5"/>
      <c r="G2" s="5"/>
      <c r="H2" s="5"/>
      <c r="I2" s="5"/>
      <c r="J2" s="5"/>
      <c r="K2" s="5"/>
      <c r="L2" s="5"/>
      <c r="M2" s="5"/>
      <c r="N2" s="5"/>
      <c r="O2" s="4"/>
      <c r="P2" s="4"/>
      <c r="Q2" s="4"/>
      <c r="R2" s="4"/>
      <c r="S2" s="2"/>
      <c r="T2" s="4"/>
      <c r="U2" s="2" t="s">
        <v>203</v>
      </c>
      <c r="V2" s="6"/>
      <c r="W2" s="6"/>
      <c r="X2" s="6"/>
      <c r="Y2" s="3"/>
    </row>
    <row r="3" spans="1:27" ht="13.5" customHeight="1">
      <c r="A3" s="5"/>
      <c r="B3" s="7" t="s">
        <v>46</v>
      </c>
      <c r="C3" s="1"/>
      <c r="D3" s="8"/>
      <c r="F3" s="1"/>
      <c r="G3" s="1"/>
      <c r="L3" s="9" t="s">
        <v>47</v>
      </c>
      <c r="M3" s="1"/>
      <c r="N3" s="1"/>
      <c r="O3" s="4"/>
      <c r="P3" s="4"/>
      <c r="Q3" s="4"/>
      <c r="R3" s="4"/>
      <c r="S3" s="4"/>
      <c r="T3" s="4"/>
      <c r="U3" s="4"/>
      <c r="V3" s="3"/>
      <c r="W3" s="3"/>
      <c r="X3" s="6"/>
      <c r="Y3" s="6"/>
      <c r="Z3" s="6"/>
      <c r="AA3" s="3"/>
    </row>
    <row r="4" spans="1:27" ht="12" customHeight="1">
      <c r="A4" s="5"/>
      <c r="B4" s="9" t="s">
        <v>0</v>
      </c>
      <c r="C4" s="3"/>
      <c r="D4" s="4"/>
      <c r="E4" s="3"/>
      <c r="F4" s="3"/>
      <c r="G4" s="3"/>
      <c r="H4" s="3"/>
      <c r="I4" s="3"/>
      <c r="J4" s="4"/>
      <c r="K4" s="4"/>
      <c r="L4" s="4"/>
      <c r="M4" s="4"/>
      <c r="O4" s="4"/>
      <c r="P4" s="4"/>
      <c r="Q4" s="4"/>
      <c r="R4" s="4"/>
      <c r="S4" s="4"/>
      <c r="T4" s="4"/>
      <c r="U4" s="4"/>
      <c r="V4" s="3"/>
      <c r="W4" s="3"/>
      <c r="X4" s="6"/>
      <c r="Y4" s="6"/>
      <c r="Z4" s="6"/>
      <c r="AA4" s="3"/>
    </row>
    <row r="5" spans="1:27" ht="12" customHeight="1">
      <c r="A5" s="5"/>
      <c r="B5" s="7" t="s">
        <v>165</v>
      </c>
      <c r="C5" s="3"/>
      <c r="D5" s="10"/>
      <c r="E5" s="10"/>
      <c r="F5" s="10"/>
      <c r="G5" s="10"/>
      <c r="H5" s="10"/>
      <c r="I5" s="134"/>
      <c r="N5" s="7"/>
      <c r="O5" s="4"/>
      <c r="Q5" s="3"/>
      <c r="R5" s="3"/>
      <c r="S5" s="3"/>
      <c r="T5" s="3"/>
      <c r="U5" s="3"/>
      <c r="V5" s="4"/>
      <c r="W5" s="4"/>
      <c r="X5" s="4"/>
      <c r="Y5" s="4"/>
      <c r="Z5" s="6"/>
      <c r="AA5" s="3"/>
    </row>
    <row r="6" spans="1:27" ht="13.5" customHeight="1">
      <c r="A6" s="5"/>
      <c r="B6" s="7" t="s">
        <v>166</v>
      </c>
      <c r="C6" s="3"/>
      <c r="D6" s="10"/>
      <c r="E6" s="10"/>
      <c r="F6" s="10"/>
      <c r="G6" s="10"/>
      <c r="H6" s="10"/>
      <c r="I6" s="134"/>
      <c r="N6" s="7"/>
      <c r="O6" s="4"/>
      <c r="Q6" s="3"/>
      <c r="R6" s="3"/>
      <c r="S6" s="3"/>
      <c r="T6" s="3"/>
      <c r="U6" s="3"/>
      <c r="V6" s="4"/>
      <c r="W6" s="4"/>
      <c r="X6" s="4"/>
      <c r="Y6" s="4"/>
      <c r="Z6" s="6"/>
      <c r="AA6" s="3"/>
    </row>
    <row r="7" spans="1:27" ht="13.5" customHeight="1">
      <c r="A7" s="5"/>
      <c r="B7" s="7" t="s">
        <v>167</v>
      </c>
      <c r="C7" s="3"/>
      <c r="D7" s="10"/>
      <c r="E7" s="10"/>
      <c r="F7" s="10"/>
      <c r="G7" s="10"/>
      <c r="H7" s="10"/>
      <c r="I7" s="134"/>
      <c r="J7" s="10"/>
      <c r="K7" s="10"/>
      <c r="N7" s="7"/>
      <c r="O7" s="4"/>
      <c r="Q7" s="3"/>
      <c r="R7" s="3"/>
      <c r="S7" s="3"/>
      <c r="T7" s="3"/>
      <c r="U7" s="3"/>
      <c r="V7" s="4"/>
      <c r="W7" s="4"/>
      <c r="X7" s="4"/>
      <c r="Y7" s="4"/>
      <c r="Z7" s="6"/>
      <c r="AA7" s="3"/>
    </row>
    <row r="8" spans="1:27" ht="13.5" customHeight="1">
      <c r="A8" s="5"/>
      <c r="B8" s="7" t="s">
        <v>168</v>
      </c>
      <c r="C8" s="3"/>
      <c r="D8" s="10"/>
      <c r="E8" s="10"/>
      <c r="F8" s="10"/>
      <c r="G8" s="10"/>
      <c r="H8" s="10"/>
      <c r="I8" s="134"/>
      <c r="N8" s="7"/>
      <c r="O8" s="4"/>
      <c r="Q8" s="3"/>
      <c r="R8" s="3"/>
      <c r="S8" s="3"/>
      <c r="T8" s="3"/>
      <c r="U8" s="3"/>
      <c r="V8" s="4"/>
      <c r="W8" s="4"/>
      <c r="X8" s="4"/>
      <c r="Y8" s="4"/>
      <c r="Z8" s="6"/>
      <c r="AA8" s="3"/>
    </row>
    <row r="9" spans="1:27" ht="12" customHeight="1">
      <c r="A9" s="5"/>
      <c r="B9" s="7" t="s">
        <v>169</v>
      </c>
      <c r="C9" s="3"/>
      <c r="D9" s="10"/>
      <c r="E9" s="10"/>
      <c r="F9" s="10"/>
      <c r="G9" s="10"/>
      <c r="H9" s="10"/>
      <c r="I9" s="134"/>
      <c r="N9" s="7"/>
      <c r="O9" s="4"/>
      <c r="Q9" s="3"/>
      <c r="R9" s="3"/>
      <c r="S9" s="3"/>
      <c r="T9" s="3"/>
      <c r="U9" s="3"/>
      <c r="V9" s="4"/>
      <c r="W9" s="4"/>
      <c r="X9" s="4"/>
      <c r="Y9" s="4"/>
      <c r="Z9" s="6"/>
      <c r="AA9" s="3"/>
    </row>
    <row r="10" spans="1:27" ht="12" customHeight="1">
      <c r="A10" s="5"/>
      <c r="B10" s="7" t="s">
        <v>164</v>
      </c>
      <c r="C10" s="3"/>
      <c r="D10" s="10"/>
      <c r="E10" s="10"/>
      <c r="F10" s="10"/>
      <c r="G10" s="10"/>
      <c r="H10" s="10"/>
      <c r="I10" s="134"/>
      <c r="N10" s="7"/>
      <c r="O10" s="4"/>
      <c r="Q10" s="3"/>
      <c r="R10" s="3"/>
      <c r="S10" s="3"/>
      <c r="T10" s="3"/>
      <c r="U10" s="3"/>
      <c r="V10" s="4"/>
      <c r="W10" s="4"/>
      <c r="X10" s="4"/>
      <c r="Y10" s="4"/>
      <c r="Z10" s="6"/>
      <c r="AA10" s="3"/>
    </row>
    <row r="11" spans="1:27" ht="12.75" customHeight="1">
      <c r="A11" s="5"/>
      <c r="B11" s="7" t="s">
        <v>170</v>
      </c>
      <c r="C11" s="3"/>
      <c r="D11" s="10"/>
      <c r="E11" s="10"/>
      <c r="F11" s="10"/>
      <c r="G11" s="10"/>
      <c r="H11" s="10"/>
      <c r="I11" s="134"/>
      <c r="N11" s="7"/>
      <c r="O11" s="4"/>
      <c r="Q11" s="3"/>
      <c r="R11" s="3"/>
      <c r="S11" s="3"/>
      <c r="T11" s="3"/>
      <c r="U11" s="3"/>
      <c r="V11" s="4"/>
      <c r="W11" s="4"/>
      <c r="X11" s="4"/>
      <c r="Y11" s="4"/>
      <c r="Z11" s="6"/>
      <c r="AA11" s="3"/>
    </row>
    <row r="12" spans="1:27" ht="3.75" customHeight="1" thickBot="1">
      <c r="A12" s="1"/>
      <c r="B12" s="2"/>
      <c r="C12" s="3"/>
      <c r="D12" s="4"/>
      <c r="E12" s="3"/>
      <c r="F12" s="3"/>
      <c r="G12" s="3"/>
      <c r="H12" s="3"/>
      <c r="I12" s="3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3"/>
      <c r="W12" s="3"/>
      <c r="X12" s="6"/>
      <c r="Y12" s="6"/>
      <c r="Z12" s="6"/>
      <c r="AA12" s="3"/>
    </row>
    <row r="13" spans="1:52" ht="6.75" customHeight="1" thickTop="1">
      <c r="A13" s="165" t="s">
        <v>1</v>
      </c>
      <c r="B13" s="165" t="s">
        <v>2</v>
      </c>
      <c r="C13" s="188" t="s">
        <v>3</v>
      </c>
      <c r="D13" s="179" t="s">
        <v>4</v>
      </c>
      <c r="E13" s="180"/>
      <c r="F13" s="180"/>
      <c r="G13" s="180"/>
      <c r="H13" s="180"/>
      <c r="I13" s="181"/>
      <c r="J13" s="183" t="s">
        <v>5</v>
      </c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4"/>
      <c r="V13" s="170" t="s">
        <v>6</v>
      </c>
      <c r="W13" s="171"/>
      <c r="X13" s="171"/>
      <c r="Y13" s="171"/>
      <c r="Z13" s="171"/>
      <c r="AA13" s="172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</row>
    <row r="14" spans="1:52" ht="5.25" customHeight="1">
      <c r="A14" s="166"/>
      <c r="B14" s="166"/>
      <c r="C14" s="189"/>
      <c r="D14" s="163"/>
      <c r="E14" s="169"/>
      <c r="F14" s="169"/>
      <c r="G14" s="169"/>
      <c r="H14" s="169"/>
      <c r="I14" s="182"/>
      <c r="J14" s="168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4"/>
      <c r="V14" s="173"/>
      <c r="W14" s="174"/>
      <c r="X14" s="174"/>
      <c r="Y14" s="174"/>
      <c r="Z14" s="174"/>
      <c r="AA14" s="17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</row>
    <row r="15" spans="1:52" ht="12.75" customHeight="1">
      <c r="A15" s="166"/>
      <c r="B15" s="166"/>
      <c r="C15" s="189"/>
      <c r="D15" s="185" t="s">
        <v>7</v>
      </c>
      <c r="E15" s="176" t="s">
        <v>8</v>
      </c>
      <c r="F15" s="176" t="s">
        <v>9</v>
      </c>
      <c r="G15" s="177" t="s">
        <v>96</v>
      </c>
      <c r="H15" s="193" t="s">
        <v>10</v>
      </c>
      <c r="I15" s="191" t="s">
        <v>45</v>
      </c>
      <c r="J15" s="168" t="s">
        <v>204</v>
      </c>
      <c r="K15" s="169"/>
      <c r="L15" s="169"/>
      <c r="M15" s="164"/>
      <c r="N15" s="168" t="s">
        <v>205</v>
      </c>
      <c r="O15" s="169"/>
      <c r="P15" s="169"/>
      <c r="Q15" s="164"/>
      <c r="R15" s="163" t="s">
        <v>206</v>
      </c>
      <c r="S15" s="169"/>
      <c r="T15" s="169"/>
      <c r="U15" s="164"/>
      <c r="V15" s="173"/>
      <c r="W15" s="174"/>
      <c r="X15" s="174"/>
      <c r="Y15" s="174"/>
      <c r="Z15" s="174"/>
      <c r="AA15" s="17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</row>
    <row r="16" spans="1:52" ht="12.75">
      <c r="A16" s="166"/>
      <c r="B16" s="166"/>
      <c r="C16" s="189"/>
      <c r="D16" s="185"/>
      <c r="E16" s="176"/>
      <c r="F16" s="176"/>
      <c r="G16" s="178"/>
      <c r="H16" s="194"/>
      <c r="I16" s="191"/>
      <c r="J16" s="168" t="s">
        <v>11</v>
      </c>
      <c r="K16" s="187"/>
      <c r="L16" s="163" t="s">
        <v>12</v>
      </c>
      <c r="M16" s="164"/>
      <c r="N16" s="168" t="s">
        <v>13</v>
      </c>
      <c r="O16" s="187"/>
      <c r="P16" s="163" t="s">
        <v>14</v>
      </c>
      <c r="Q16" s="164"/>
      <c r="R16" s="168" t="s">
        <v>15</v>
      </c>
      <c r="S16" s="187"/>
      <c r="T16" s="163" t="s">
        <v>16</v>
      </c>
      <c r="U16" s="164"/>
      <c r="V16" s="173"/>
      <c r="W16" s="174"/>
      <c r="X16" s="174"/>
      <c r="Y16" s="174"/>
      <c r="Z16" s="174"/>
      <c r="AA16" s="17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</row>
    <row r="17" spans="1:52" ht="27" customHeight="1" thickBot="1">
      <c r="A17" s="167"/>
      <c r="B17" s="166"/>
      <c r="C17" s="190"/>
      <c r="D17" s="186"/>
      <c r="E17" s="177"/>
      <c r="F17" s="177"/>
      <c r="G17" s="178"/>
      <c r="H17" s="194"/>
      <c r="I17" s="192"/>
      <c r="J17" s="45" t="s">
        <v>17</v>
      </c>
      <c r="K17" s="90" t="s">
        <v>95</v>
      </c>
      <c r="L17" s="86" t="s">
        <v>17</v>
      </c>
      <c r="M17" s="46" t="s">
        <v>95</v>
      </c>
      <c r="N17" s="45" t="s">
        <v>17</v>
      </c>
      <c r="O17" s="90" t="s">
        <v>95</v>
      </c>
      <c r="P17" s="86" t="s">
        <v>17</v>
      </c>
      <c r="Q17" s="46" t="s">
        <v>95</v>
      </c>
      <c r="R17" s="45" t="s">
        <v>17</v>
      </c>
      <c r="S17" s="90" t="s">
        <v>95</v>
      </c>
      <c r="T17" s="86" t="s">
        <v>17</v>
      </c>
      <c r="U17" s="46" t="s">
        <v>95</v>
      </c>
      <c r="V17" s="173"/>
      <c r="W17" s="174"/>
      <c r="X17" s="174"/>
      <c r="Y17" s="174"/>
      <c r="Z17" s="174"/>
      <c r="AA17" s="17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1:52" ht="12" customHeight="1" thickBot="1" thickTop="1">
      <c r="A18" s="47">
        <v>1</v>
      </c>
      <c r="B18" s="47">
        <v>2</v>
      </c>
      <c r="C18" s="47">
        <v>3</v>
      </c>
      <c r="D18" s="48">
        <v>4</v>
      </c>
      <c r="E18" s="49">
        <v>5</v>
      </c>
      <c r="F18" s="49">
        <v>6</v>
      </c>
      <c r="G18" s="49"/>
      <c r="H18" s="49">
        <v>8</v>
      </c>
      <c r="I18" s="50">
        <v>9</v>
      </c>
      <c r="J18" s="51">
        <v>10</v>
      </c>
      <c r="K18" s="91">
        <v>11</v>
      </c>
      <c r="L18" s="48">
        <v>12</v>
      </c>
      <c r="M18" s="52">
        <v>13</v>
      </c>
      <c r="N18" s="51">
        <v>14</v>
      </c>
      <c r="O18" s="91">
        <v>15</v>
      </c>
      <c r="P18" s="48">
        <v>16</v>
      </c>
      <c r="Q18" s="52">
        <v>17</v>
      </c>
      <c r="R18" s="51">
        <v>18</v>
      </c>
      <c r="S18" s="91">
        <v>19</v>
      </c>
      <c r="T18" s="48">
        <v>20</v>
      </c>
      <c r="U18" s="52">
        <v>21</v>
      </c>
      <c r="V18" s="53">
        <v>1</v>
      </c>
      <c r="W18" s="49">
        <v>2</v>
      </c>
      <c r="X18" s="49">
        <v>3</v>
      </c>
      <c r="Y18" s="49">
        <v>4</v>
      </c>
      <c r="Z18" s="49">
        <v>5</v>
      </c>
      <c r="AA18" s="54">
        <v>6</v>
      </c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1:52" ht="32.25" customHeight="1" thickBot="1" thickTop="1">
      <c r="A19" s="57" t="s">
        <v>18</v>
      </c>
      <c r="B19" s="57" t="s">
        <v>210</v>
      </c>
      <c r="C19" s="84"/>
      <c r="D19" s="58">
        <f aca="true" t="shared" si="0" ref="D19:AA19">SUM(D20:D24)</f>
        <v>342</v>
      </c>
      <c r="E19" s="59">
        <f t="shared" si="0"/>
        <v>96</v>
      </c>
      <c r="F19" s="59">
        <f t="shared" si="0"/>
        <v>246</v>
      </c>
      <c r="G19" s="59">
        <f t="shared" si="0"/>
        <v>0</v>
      </c>
      <c r="H19" s="59">
        <f t="shared" si="0"/>
        <v>0</v>
      </c>
      <c r="I19" s="60">
        <f t="shared" si="0"/>
        <v>0</v>
      </c>
      <c r="J19" s="61">
        <f t="shared" si="0"/>
        <v>30</v>
      </c>
      <c r="K19" s="92">
        <f t="shared" si="0"/>
        <v>84</v>
      </c>
      <c r="L19" s="58">
        <f t="shared" si="0"/>
        <v>30</v>
      </c>
      <c r="M19" s="62">
        <f t="shared" si="0"/>
        <v>54</v>
      </c>
      <c r="N19" s="61">
        <f t="shared" si="0"/>
        <v>18</v>
      </c>
      <c r="O19" s="92">
        <f t="shared" si="0"/>
        <v>36</v>
      </c>
      <c r="P19" s="58">
        <f t="shared" si="0"/>
        <v>18</v>
      </c>
      <c r="Q19" s="62">
        <f t="shared" si="0"/>
        <v>54</v>
      </c>
      <c r="R19" s="61">
        <f t="shared" si="0"/>
        <v>0</v>
      </c>
      <c r="S19" s="92">
        <f t="shared" si="0"/>
        <v>18</v>
      </c>
      <c r="T19" s="58">
        <f t="shared" si="0"/>
        <v>0</v>
      </c>
      <c r="U19" s="62">
        <f t="shared" si="0"/>
        <v>0</v>
      </c>
      <c r="V19" s="58">
        <f t="shared" si="0"/>
        <v>8</v>
      </c>
      <c r="W19" s="59">
        <f t="shared" si="0"/>
        <v>6</v>
      </c>
      <c r="X19" s="59">
        <f t="shared" si="0"/>
        <v>5</v>
      </c>
      <c r="Y19" s="59">
        <f t="shared" si="0"/>
        <v>6</v>
      </c>
      <c r="Z19" s="59">
        <f t="shared" si="0"/>
        <v>4</v>
      </c>
      <c r="AA19" s="62">
        <f t="shared" si="0"/>
        <v>0</v>
      </c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1:52" ht="12" customHeight="1" thickTop="1">
      <c r="A20" s="55" t="s">
        <v>19</v>
      </c>
      <c r="B20" s="64" t="s">
        <v>209</v>
      </c>
      <c r="C20" s="64" t="s">
        <v>22</v>
      </c>
      <c r="D20" s="65">
        <f>SUM(E20:I20)</f>
        <v>30</v>
      </c>
      <c r="E20" s="66">
        <v>30</v>
      </c>
      <c r="F20" s="66"/>
      <c r="G20" s="66"/>
      <c r="H20" s="66"/>
      <c r="I20" s="67"/>
      <c r="J20" s="68">
        <v>30</v>
      </c>
      <c r="K20" s="95"/>
      <c r="L20" s="73"/>
      <c r="M20" s="44"/>
      <c r="N20" s="68"/>
      <c r="O20" s="95"/>
      <c r="P20" s="73"/>
      <c r="Q20" s="44"/>
      <c r="R20" s="68"/>
      <c r="S20" s="95"/>
      <c r="T20" s="73"/>
      <c r="U20" s="44"/>
      <c r="V20" s="69">
        <v>2</v>
      </c>
      <c r="W20" s="66"/>
      <c r="X20" s="66"/>
      <c r="Y20" s="66"/>
      <c r="Z20" s="66"/>
      <c r="AA20" s="70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</row>
    <row r="21" spans="1:52" ht="11.25" customHeight="1">
      <c r="A21" s="17" t="s">
        <v>21</v>
      </c>
      <c r="B21" s="18" t="s">
        <v>49</v>
      </c>
      <c r="C21" s="18" t="s">
        <v>41</v>
      </c>
      <c r="D21" s="16">
        <f>SUM(E21:I21)</f>
        <v>216</v>
      </c>
      <c r="E21" s="19"/>
      <c r="F21" s="19">
        <v>216</v>
      </c>
      <c r="G21" s="19"/>
      <c r="H21" s="19"/>
      <c r="I21" s="22"/>
      <c r="J21" s="43"/>
      <c r="K21" s="94">
        <v>54</v>
      </c>
      <c r="L21" s="24"/>
      <c r="M21" s="13">
        <v>54</v>
      </c>
      <c r="N21" s="14"/>
      <c r="O21" s="94">
        <v>36</v>
      </c>
      <c r="P21" s="24"/>
      <c r="Q21" s="13">
        <v>54</v>
      </c>
      <c r="R21" s="14"/>
      <c r="S21" s="94">
        <v>18</v>
      </c>
      <c r="T21" s="24"/>
      <c r="U21" s="13"/>
      <c r="V21" s="21">
        <v>4</v>
      </c>
      <c r="W21" s="19">
        <v>4</v>
      </c>
      <c r="X21" s="19">
        <v>3</v>
      </c>
      <c r="Y21" s="19">
        <v>4</v>
      </c>
      <c r="Z21" s="19">
        <v>4</v>
      </c>
      <c r="AA21" s="22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</row>
    <row r="22" spans="1:52" ht="11.25" customHeight="1">
      <c r="A22" s="17" t="s">
        <v>30</v>
      </c>
      <c r="B22" s="18" t="s">
        <v>87</v>
      </c>
      <c r="C22" s="18" t="s">
        <v>98</v>
      </c>
      <c r="D22" s="16">
        <f>SUM(E22:F22)</f>
        <v>36</v>
      </c>
      <c r="E22" s="19">
        <v>36</v>
      </c>
      <c r="F22" s="19"/>
      <c r="G22" s="19"/>
      <c r="H22" s="19"/>
      <c r="I22" s="22"/>
      <c r="J22" s="43"/>
      <c r="K22" s="94"/>
      <c r="L22" s="24"/>
      <c r="M22" s="13"/>
      <c r="N22" s="14">
        <v>18</v>
      </c>
      <c r="O22" s="94"/>
      <c r="P22" s="24">
        <v>18</v>
      </c>
      <c r="Q22" s="13"/>
      <c r="R22" s="14"/>
      <c r="S22" s="94"/>
      <c r="T22" s="24"/>
      <c r="U22" s="13"/>
      <c r="V22" s="21"/>
      <c r="W22" s="19"/>
      <c r="X22" s="19">
        <v>2</v>
      </c>
      <c r="Y22" s="19">
        <v>2</v>
      </c>
      <c r="Z22" s="19"/>
      <c r="AA22" s="22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</row>
    <row r="23" spans="1:52" ht="12" customHeight="1">
      <c r="A23" s="17" t="s">
        <v>31</v>
      </c>
      <c r="B23" s="18" t="s">
        <v>208</v>
      </c>
      <c r="C23" s="18" t="s">
        <v>26</v>
      </c>
      <c r="D23" s="16">
        <f>SUM(E23:I23)</f>
        <v>30</v>
      </c>
      <c r="E23" s="19">
        <v>30</v>
      </c>
      <c r="F23" s="19"/>
      <c r="G23" s="19"/>
      <c r="H23" s="19"/>
      <c r="I23" s="22"/>
      <c r="J23" s="43"/>
      <c r="K23" s="94"/>
      <c r="L23" s="24">
        <v>30</v>
      </c>
      <c r="M23" s="13"/>
      <c r="N23" s="14"/>
      <c r="O23" s="94"/>
      <c r="P23" s="24"/>
      <c r="Q23" s="13"/>
      <c r="R23" s="14"/>
      <c r="S23" s="94"/>
      <c r="T23" s="24"/>
      <c r="U23" s="13"/>
      <c r="V23" s="21"/>
      <c r="W23" s="19">
        <v>2</v>
      </c>
      <c r="X23" s="19"/>
      <c r="Y23" s="19"/>
      <c r="Z23" s="19"/>
      <c r="AA23" s="22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1:52" ht="11.25" customHeight="1" thickBot="1">
      <c r="A24" s="17" t="s">
        <v>32</v>
      </c>
      <c r="B24" s="18" t="s">
        <v>50</v>
      </c>
      <c r="C24" s="18" t="s">
        <v>22</v>
      </c>
      <c r="D24" s="16">
        <f>SUM(E24:I24)</f>
        <v>30</v>
      </c>
      <c r="E24" s="19"/>
      <c r="F24" s="19">
        <v>30</v>
      </c>
      <c r="G24" s="19"/>
      <c r="H24" s="19"/>
      <c r="I24" s="22"/>
      <c r="J24" s="42"/>
      <c r="K24" s="94">
        <v>30</v>
      </c>
      <c r="L24" s="24"/>
      <c r="M24" s="13"/>
      <c r="N24" s="14"/>
      <c r="O24" s="94"/>
      <c r="P24" s="24"/>
      <c r="Q24" s="13"/>
      <c r="R24" s="14"/>
      <c r="S24" s="94"/>
      <c r="T24" s="24"/>
      <c r="U24" s="13"/>
      <c r="V24" s="21">
        <v>2</v>
      </c>
      <c r="W24" s="19"/>
      <c r="X24" s="19"/>
      <c r="Y24" s="19"/>
      <c r="Z24" s="19"/>
      <c r="AA24" s="22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1:52" ht="41.25" customHeight="1" thickBot="1" thickTop="1">
      <c r="A25" s="57" t="s">
        <v>27</v>
      </c>
      <c r="B25" s="57" t="s">
        <v>211</v>
      </c>
      <c r="C25" s="84"/>
      <c r="D25" s="58">
        <f aca="true" t="shared" si="1" ref="D25:AA25">SUM(D26:D34)</f>
        <v>351</v>
      </c>
      <c r="E25" s="58">
        <f t="shared" si="1"/>
        <v>213</v>
      </c>
      <c r="F25" s="58">
        <f t="shared" si="1"/>
        <v>138</v>
      </c>
      <c r="G25" s="58">
        <f t="shared" si="1"/>
        <v>0</v>
      </c>
      <c r="H25" s="58">
        <f t="shared" si="1"/>
        <v>0</v>
      </c>
      <c r="I25" s="58">
        <f t="shared" si="1"/>
        <v>0</v>
      </c>
      <c r="J25" s="58">
        <f t="shared" si="1"/>
        <v>120</v>
      </c>
      <c r="K25" s="96">
        <f t="shared" si="1"/>
        <v>60</v>
      </c>
      <c r="L25" s="58">
        <f t="shared" si="1"/>
        <v>84</v>
      </c>
      <c r="M25" s="71">
        <f t="shared" si="1"/>
        <v>69</v>
      </c>
      <c r="N25" s="61">
        <f t="shared" si="1"/>
        <v>9</v>
      </c>
      <c r="O25" s="96">
        <f t="shared" si="1"/>
        <v>9</v>
      </c>
      <c r="P25" s="58">
        <f t="shared" si="1"/>
        <v>0</v>
      </c>
      <c r="Q25" s="71">
        <f t="shared" si="1"/>
        <v>0</v>
      </c>
      <c r="R25" s="61">
        <f t="shared" si="1"/>
        <v>0</v>
      </c>
      <c r="S25" s="96">
        <f t="shared" si="1"/>
        <v>0</v>
      </c>
      <c r="T25" s="58">
        <f t="shared" si="1"/>
        <v>0</v>
      </c>
      <c r="U25" s="71">
        <f t="shared" si="1"/>
        <v>0</v>
      </c>
      <c r="V25" s="58">
        <f t="shared" si="1"/>
        <v>19</v>
      </c>
      <c r="W25" s="58">
        <f t="shared" si="1"/>
        <v>18</v>
      </c>
      <c r="X25" s="58">
        <f t="shared" si="1"/>
        <v>3</v>
      </c>
      <c r="Y25" s="58">
        <f t="shared" si="1"/>
        <v>0</v>
      </c>
      <c r="Z25" s="58">
        <f t="shared" si="1"/>
        <v>0</v>
      </c>
      <c r="AA25" s="62">
        <f t="shared" si="1"/>
        <v>0</v>
      </c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1:52" ht="11.25" customHeight="1" thickTop="1">
      <c r="A26" s="55" t="s">
        <v>19</v>
      </c>
      <c r="B26" s="18" t="s">
        <v>59</v>
      </c>
      <c r="C26" s="18" t="s">
        <v>38</v>
      </c>
      <c r="D26" s="16">
        <f aca="true" t="shared" si="2" ref="D26:D34">SUM(E26:I26)</f>
        <v>18</v>
      </c>
      <c r="E26" s="21">
        <v>9</v>
      </c>
      <c r="F26" s="21">
        <v>9</v>
      </c>
      <c r="G26" s="21"/>
      <c r="H26" s="21"/>
      <c r="I26" s="23"/>
      <c r="J26" s="142"/>
      <c r="K26" s="97"/>
      <c r="L26" s="24"/>
      <c r="M26" s="27"/>
      <c r="N26" s="14">
        <v>9</v>
      </c>
      <c r="O26" s="97">
        <v>9</v>
      </c>
      <c r="P26" s="24"/>
      <c r="Q26" s="27"/>
      <c r="R26" s="14"/>
      <c r="S26" s="97"/>
      <c r="T26" s="24"/>
      <c r="U26" s="27"/>
      <c r="V26" s="21"/>
      <c r="W26" s="21"/>
      <c r="X26" s="21">
        <v>3</v>
      </c>
      <c r="Y26" s="21"/>
      <c r="Z26" s="21"/>
      <c r="AA26" s="22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1:52" ht="9.75" customHeight="1">
      <c r="A27" s="17" t="s">
        <v>21</v>
      </c>
      <c r="B27" s="18" t="s">
        <v>55</v>
      </c>
      <c r="C27" s="18" t="s">
        <v>29</v>
      </c>
      <c r="D27" s="16">
        <f t="shared" si="2"/>
        <v>30</v>
      </c>
      <c r="E27" s="19">
        <v>15</v>
      </c>
      <c r="F27" s="19">
        <v>15</v>
      </c>
      <c r="G27" s="19"/>
      <c r="H27" s="19"/>
      <c r="I27" s="20"/>
      <c r="J27" s="14"/>
      <c r="K27" s="94"/>
      <c r="L27" s="24">
        <v>15</v>
      </c>
      <c r="M27" s="13">
        <v>15</v>
      </c>
      <c r="N27" s="14"/>
      <c r="O27" s="94"/>
      <c r="P27" s="24"/>
      <c r="Q27" s="13"/>
      <c r="R27" s="14"/>
      <c r="S27" s="94"/>
      <c r="T27" s="24"/>
      <c r="U27" s="13"/>
      <c r="V27" s="21"/>
      <c r="W27" s="19">
        <v>5</v>
      </c>
      <c r="X27" s="19"/>
      <c r="Y27" s="19"/>
      <c r="Z27" s="19"/>
      <c r="AA27" s="22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</row>
    <row r="28" spans="1:52" ht="11.25" customHeight="1">
      <c r="A28" s="17" t="s">
        <v>30</v>
      </c>
      <c r="B28" s="18" t="s">
        <v>60</v>
      </c>
      <c r="C28" s="18" t="s">
        <v>26</v>
      </c>
      <c r="D28" s="16">
        <f t="shared" si="2"/>
        <v>18</v>
      </c>
      <c r="E28" s="21">
        <v>9</v>
      </c>
      <c r="F28" s="21">
        <v>9</v>
      </c>
      <c r="G28" s="21"/>
      <c r="H28" s="21"/>
      <c r="I28" s="23"/>
      <c r="J28" s="14"/>
      <c r="K28" s="97"/>
      <c r="L28" s="24">
        <v>9</v>
      </c>
      <c r="M28" s="27">
        <v>9</v>
      </c>
      <c r="N28" s="14"/>
      <c r="O28" s="97"/>
      <c r="P28" s="24"/>
      <c r="Q28" s="27"/>
      <c r="R28" s="14"/>
      <c r="S28" s="97"/>
      <c r="T28" s="24"/>
      <c r="U28" s="27"/>
      <c r="V28" s="21"/>
      <c r="W28" s="21">
        <v>3</v>
      </c>
      <c r="X28" s="21"/>
      <c r="Y28" s="21"/>
      <c r="Z28" s="21"/>
      <c r="AA28" s="22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</row>
    <row r="29" spans="1:52" ht="11.25" customHeight="1">
      <c r="A29" s="17" t="s">
        <v>31</v>
      </c>
      <c r="B29" s="18" t="s">
        <v>57</v>
      </c>
      <c r="C29" s="18" t="s">
        <v>28</v>
      </c>
      <c r="D29" s="16">
        <f t="shared" si="2"/>
        <v>45</v>
      </c>
      <c r="E29" s="19">
        <v>30</v>
      </c>
      <c r="F29" s="19">
        <v>15</v>
      </c>
      <c r="G29" s="19"/>
      <c r="H29" s="19"/>
      <c r="I29" s="20"/>
      <c r="J29" s="14">
        <v>30</v>
      </c>
      <c r="K29" s="94">
        <v>15</v>
      </c>
      <c r="L29" s="24"/>
      <c r="M29" s="13"/>
      <c r="N29" s="14"/>
      <c r="O29" s="94"/>
      <c r="P29" s="24"/>
      <c r="Q29" s="13"/>
      <c r="R29" s="14"/>
      <c r="S29" s="94"/>
      <c r="T29" s="24"/>
      <c r="U29" s="13"/>
      <c r="V29" s="21">
        <v>5</v>
      </c>
      <c r="W29" s="19"/>
      <c r="X29" s="19"/>
      <c r="Y29" s="19"/>
      <c r="Z29" s="19"/>
      <c r="AA29" s="22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</row>
    <row r="30" spans="1:52" ht="10.5" customHeight="1">
      <c r="A30" s="17" t="s">
        <v>32</v>
      </c>
      <c r="B30" s="18" t="s">
        <v>54</v>
      </c>
      <c r="C30" s="18" t="s">
        <v>28</v>
      </c>
      <c r="D30" s="16">
        <f t="shared" si="2"/>
        <v>45</v>
      </c>
      <c r="E30" s="19">
        <v>30</v>
      </c>
      <c r="F30" s="19">
        <v>15</v>
      </c>
      <c r="G30" s="19"/>
      <c r="H30" s="19"/>
      <c r="I30" s="20"/>
      <c r="J30" s="14">
        <v>30</v>
      </c>
      <c r="K30" s="94">
        <v>15</v>
      </c>
      <c r="L30" s="24"/>
      <c r="M30" s="13"/>
      <c r="N30" s="14"/>
      <c r="O30" s="94"/>
      <c r="P30" s="24"/>
      <c r="Q30" s="13"/>
      <c r="R30" s="14"/>
      <c r="S30" s="94"/>
      <c r="T30" s="24"/>
      <c r="U30" s="13"/>
      <c r="V30" s="21">
        <v>6</v>
      </c>
      <c r="W30" s="19"/>
      <c r="X30" s="19"/>
      <c r="Y30" s="19"/>
      <c r="Z30" s="19"/>
      <c r="AA30" s="22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</row>
    <row r="31" spans="1:52" ht="10.5" customHeight="1">
      <c r="A31" s="17" t="s">
        <v>33</v>
      </c>
      <c r="B31" s="18" t="s">
        <v>53</v>
      </c>
      <c r="C31" s="18" t="s">
        <v>28</v>
      </c>
      <c r="D31" s="16">
        <f t="shared" si="2"/>
        <v>45</v>
      </c>
      <c r="E31" s="19">
        <v>30</v>
      </c>
      <c r="F31" s="19">
        <v>15</v>
      </c>
      <c r="G31" s="19"/>
      <c r="H31" s="19"/>
      <c r="I31" s="20"/>
      <c r="J31" s="14">
        <v>30</v>
      </c>
      <c r="K31" s="94">
        <v>15</v>
      </c>
      <c r="L31" s="24"/>
      <c r="M31" s="13"/>
      <c r="N31" s="14"/>
      <c r="O31" s="94"/>
      <c r="P31" s="24"/>
      <c r="Q31" s="13"/>
      <c r="R31" s="14"/>
      <c r="S31" s="94"/>
      <c r="T31" s="24"/>
      <c r="U31" s="13"/>
      <c r="V31" s="21">
        <v>5</v>
      </c>
      <c r="W31" s="19"/>
      <c r="X31" s="19"/>
      <c r="Y31" s="19"/>
      <c r="Z31" s="19"/>
      <c r="AA31" s="22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</row>
    <row r="32" spans="1:52" ht="12" customHeight="1">
      <c r="A32" s="17" t="s">
        <v>34</v>
      </c>
      <c r="B32" s="18" t="s">
        <v>52</v>
      </c>
      <c r="C32" s="18" t="s">
        <v>29</v>
      </c>
      <c r="D32" s="16">
        <f t="shared" si="2"/>
        <v>60</v>
      </c>
      <c r="E32" s="19">
        <v>30</v>
      </c>
      <c r="F32" s="19">
        <v>30</v>
      </c>
      <c r="G32" s="19"/>
      <c r="H32" s="19"/>
      <c r="I32" s="20"/>
      <c r="J32" s="14"/>
      <c r="K32" s="94"/>
      <c r="L32" s="24">
        <v>30</v>
      </c>
      <c r="M32" s="13">
        <v>30</v>
      </c>
      <c r="N32" s="14"/>
      <c r="O32" s="94"/>
      <c r="P32" s="24"/>
      <c r="Q32" s="13"/>
      <c r="R32" s="14"/>
      <c r="S32" s="94"/>
      <c r="T32" s="24"/>
      <c r="U32" s="13"/>
      <c r="V32" s="21"/>
      <c r="W32" s="19">
        <v>6</v>
      </c>
      <c r="X32" s="19"/>
      <c r="Y32" s="19"/>
      <c r="Z32" s="19"/>
      <c r="AA32" s="22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</row>
    <row r="33" spans="1:52" ht="21.75" customHeight="1">
      <c r="A33" s="17" t="s">
        <v>44</v>
      </c>
      <c r="B33" s="18" t="s">
        <v>56</v>
      </c>
      <c r="C33" s="18" t="s">
        <v>22</v>
      </c>
      <c r="D33" s="16">
        <f t="shared" si="2"/>
        <v>45</v>
      </c>
      <c r="E33" s="19">
        <v>30</v>
      </c>
      <c r="F33" s="19">
        <v>15</v>
      </c>
      <c r="G33" s="19"/>
      <c r="H33" s="19"/>
      <c r="I33" s="20"/>
      <c r="J33" s="14">
        <v>30</v>
      </c>
      <c r="K33" s="94">
        <v>15</v>
      </c>
      <c r="L33" s="24"/>
      <c r="M33" s="13"/>
      <c r="N33" s="14"/>
      <c r="O33" s="94"/>
      <c r="P33" s="24"/>
      <c r="Q33" s="13"/>
      <c r="R33" s="14"/>
      <c r="S33" s="94"/>
      <c r="T33" s="24"/>
      <c r="U33" s="13"/>
      <c r="V33" s="21">
        <v>3</v>
      </c>
      <c r="W33" s="19"/>
      <c r="X33" s="19"/>
      <c r="Y33" s="19"/>
      <c r="Z33" s="19"/>
      <c r="AA33" s="22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</row>
    <row r="34" spans="1:52" ht="13.5" thickBot="1">
      <c r="A34" s="141" t="s">
        <v>35</v>
      </c>
      <c r="B34" s="18" t="s">
        <v>58</v>
      </c>
      <c r="C34" s="18" t="s">
        <v>29</v>
      </c>
      <c r="D34" s="16">
        <f t="shared" si="2"/>
        <v>45</v>
      </c>
      <c r="E34" s="19">
        <v>30</v>
      </c>
      <c r="F34" s="19">
        <v>15</v>
      </c>
      <c r="G34" s="19"/>
      <c r="H34" s="19"/>
      <c r="I34" s="20"/>
      <c r="J34" s="14"/>
      <c r="K34" s="94"/>
      <c r="L34" s="24">
        <v>30</v>
      </c>
      <c r="M34" s="13">
        <v>15</v>
      </c>
      <c r="N34" s="14"/>
      <c r="O34" s="94"/>
      <c r="P34" s="24"/>
      <c r="Q34" s="13"/>
      <c r="R34" s="14"/>
      <c r="S34" s="94"/>
      <c r="T34" s="24"/>
      <c r="U34" s="13"/>
      <c r="V34" s="21"/>
      <c r="W34" s="19">
        <v>4</v>
      </c>
      <c r="X34" s="19"/>
      <c r="Y34" s="19"/>
      <c r="Z34" s="19"/>
      <c r="AA34" s="22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</row>
    <row r="35" spans="1:52" ht="36" customHeight="1" thickBot="1" thickTop="1">
      <c r="A35" s="57" t="s">
        <v>37</v>
      </c>
      <c r="B35" s="57" t="s">
        <v>212</v>
      </c>
      <c r="C35" s="84"/>
      <c r="D35" s="58">
        <f>SUM(D36:D44)</f>
        <v>375</v>
      </c>
      <c r="E35" s="58">
        <f>SUM(E36:E44)</f>
        <v>195</v>
      </c>
      <c r="F35" s="58">
        <f>SUM(F36:F44)</f>
        <v>180</v>
      </c>
      <c r="G35" s="58">
        <f>SUM(G26:G34)</f>
        <v>0</v>
      </c>
      <c r="H35" s="58">
        <f>SUM(H36:H44)</f>
        <v>0</v>
      </c>
      <c r="I35" s="58">
        <f>SUM(I36:I44)</f>
        <v>0</v>
      </c>
      <c r="J35" s="61">
        <f>SUM(J36:J44)</f>
        <v>30</v>
      </c>
      <c r="K35" s="96">
        <f>SUM(K36:K44)</f>
        <v>0</v>
      </c>
      <c r="L35" s="58">
        <f aca="true" t="shared" si="3" ref="L35:AA35">SUM(L36:L44)</f>
        <v>30</v>
      </c>
      <c r="M35" s="71">
        <f t="shared" si="3"/>
        <v>30</v>
      </c>
      <c r="N35" s="61">
        <f t="shared" si="3"/>
        <v>60</v>
      </c>
      <c r="O35" s="96">
        <f t="shared" si="3"/>
        <v>45</v>
      </c>
      <c r="P35" s="58">
        <f t="shared" si="3"/>
        <v>0</v>
      </c>
      <c r="Q35" s="71">
        <f t="shared" si="3"/>
        <v>30</v>
      </c>
      <c r="R35" s="61">
        <f t="shared" si="3"/>
        <v>15</v>
      </c>
      <c r="S35" s="96">
        <f t="shared" si="3"/>
        <v>15</v>
      </c>
      <c r="T35" s="58">
        <f t="shared" si="3"/>
        <v>60</v>
      </c>
      <c r="U35" s="71">
        <f t="shared" si="3"/>
        <v>60</v>
      </c>
      <c r="V35" s="58">
        <f t="shared" si="3"/>
        <v>3</v>
      </c>
      <c r="W35" s="58">
        <f t="shared" si="3"/>
        <v>6</v>
      </c>
      <c r="X35" s="58">
        <f t="shared" si="3"/>
        <v>11</v>
      </c>
      <c r="Y35" s="58">
        <f t="shared" si="3"/>
        <v>2</v>
      </c>
      <c r="Z35" s="58">
        <f t="shared" si="3"/>
        <v>2</v>
      </c>
      <c r="AA35" s="62">
        <f t="shared" si="3"/>
        <v>14</v>
      </c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</row>
    <row r="36" spans="1:52" ht="12.75" customHeight="1" thickTop="1">
      <c r="A36" s="55" t="s">
        <v>19</v>
      </c>
      <c r="B36" s="18" t="s">
        <v>100</v>
      </c>
      <c r="C36" s="18" t="s">
        <v>42</v>
      </c>
      <c r="D36" s="16">
        <f aca="true" t="shared" si="4" ref="D36:D44">SUM(E36:I36)</f>
        <v>60</v>
      </c>
      <c r="E36" s="19">
        <v>30</v>
      </c>
      <c r="F36" s="19">
        <v>30</v>
      </c>
      <c r="G36" s="19"/>
      <c r="H36" s="19"/>
      <c r="I36" s="20"/>
      <c r="J36" s="37"/>
      <c r="K36" s="94"/>
      <c r="L36" s="24"/>
      <c r="M36" s="13"/>
      <c r="N36" s="14"/>
      <c r="O36" s="94"/>
      <c r="P36" s="24"/>
      <c r="Q36" s="13"/>
      <c r="R36" s="14"/>
      <c r="S36" s="94"/>
      <c r="T36" s="24">
        <v>30</v>
      </c>
      <c r="U36" s="13">
        <v>30</v>
      </c>
      <c r="V36" s="21"/>
      <c r="W36" s="19"/>
      <c r="X36" s="19"/>
      <c r="Y36" s="19"/>
      <c r="Z36" s="19"/>
      <c r="AA36" s="22">
        <v>7</v>
      </c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</row>
    <row r="37" spans="1:52" ht="10.5" customHeight="1">
      <c r="A37" s="17" t="s">
        <v>21</v>
      </c>
      <c r="B37" s="64" t="s">
        <v>66</v>
      </c>
      <c r="C37" s="64" t="s">
        <v>23</v>
      </c>
      <c r="D37" s="65">
        <f t="shared" si="4"/>
        <v>45</v>
      </c>
      <c r="E37" s="69">
        <v>30</v>
      </c>
      <c r="F37" s="69">
        <v>15</v>
      </c>
      <c r="G37" s="66"/>
      <c r="H37" s="69"/>
      <c r="I37" s="72"/>
      <c r="J37" s="37"/>
      <c r="K37" s="98"/>
      <c r="L37" s="73"/>
      <c r="M37" s="74"/>
      <c r="N37" s="68">
        <v>30</v>
      </c>
      <c r="O37" s="98">
        <v>15</v>
      </c>
      <c r="P37" s="73"/>
      <c r="Q37" s="74"/>
      <c r="R37" s="68"/>
      <c r="S37" s="98"/>
      <c r="T37" s="73"/>
      <c r="U37" s="74"/>
      <c r="V37" s="69"/>
      <c r="W37" s="69"/>
      <c r="X37" s="69">
        <v>6</v>
      </c>
      <c r="Y37" s="69"/>
      <c r="Z37" s="69"/>
      <c r="AA37" s="7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</row>
    <row r="38" spans="1:52" ht="10.5" customHeight="1">
      <c r="A38" s="17" t="s">
        <v>30</v>
      </c>
      <c r="B38" s="18" t="s">
        <v>67</v>
      </c>
      <c r="C38" s="18" t="s">
        <v>40</v>
      </c>
      <c r="D38" s="16">
        <f t="shared" si="4"/>
        <v>30</v>
      </c>
      <c r="E38" s="19"/>
      <c r="F38" s="19">
        <v>30</v>
      </c>
      <c r="G38" s="19"/>
      <c r="H38" s="19"/>
      <c r="I38" s="20"/>
      <c r="J38" s="37"/>
      <c r="K38" s="94"/>
      <c r="L38" s="24"/>
      <c r="M38" s="13"/>
      <c r="N38" s="14"/>
      <c r="O38" s="94"/>
      <c r="P38" s="24"/>
      <c r="Q38" s="13">
        <v>30</v>
      </c>
      <c r="R38" s="14"/>
      <c r="S38" s="94"/>
      <c r="T38" s="24"/>
      <c r="U38" s="13"/>
      <c r="V38" s="21"/>
      <c r="W38" s="19"/>
      <c r="X38" s="19"/>
      <c r="Y38" s="19">
        <v>2</v>
      </c>
      <c r="Z38" s="19"/>
      <c r="AA38" s="22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</row>
    <row r="39" spans="1:52" ht="12" customHeight="1">
      <c r="A39" s="17" t="s">
        <v>31</v>
      </c>
      <c r="B39" s="18" t="s">
        <v>64</v>
      </c>
      <c r="C39" s="18" t="s">
        <v>28</v>
      </c>
      <c r="D39" s="16">
        <f t="shared" si="4"/>
        <v>30</v>
      </c>
      <c r="E39" s="19">
        <v>30</v>
      </c>
      <c r="F39" s="19"/>
      <c r="G39" s="19"/>
      <c r="H39" s="19"/>
      <c r="I39" s="20"/>
      <c r="J39" s="37">
        <v>30</v>
      </c>
      <c r="K39" s="94"/>
      <c r="L39" s="24"/>
      <c r="M39" s="13"/>
      <c r="N39" s="14"/>
      <c r="O39" s="94"/>
      <c r="P39" s="24"/>
      <c r="Q39" s="13"/>
      <c r="R39" s="14"/>
      <c r="S39" s="94"/>
      <c r="T39" s="24"/>
      <c r="U39" s="13"/>
      <c r="V39" s="21">
        <v>3</v>
      </c>
      <c r="W39" s="19"/>
      <c r="X39" s="19"/>
      <c r="Y39" s="19"/>
      <c r="Z39" s="19"/>
      <c r="AA39" s="22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</row>
    <row r="40" spans="1:52" ht="11.25" customHeight="1">
      <c r="A40" s="17" t="s">
        <v>32</v>
      </c>
      <c r="B40" s="18" t="s">
        <v>65</v>
      </c>
      <c r="C40" s="18" t="s">
        <v>29</v>
      </c>
      <c r="D40" s="16">
        <f t="shared" si="4"/>
        <v>60</v>
      </c>
      <c r="E40" s="19">
        <v>30</v>
      </c>
      <c r="F40" s="19">
        <v>30</v>
      </c>
      <c r="G40" s="19"/>
      <c r="H40" s="19"/>
      <c r="I40" s="20"/>
      <c r="J40" s="37"/>
      <c r="K40" s="94"/>
      <c r="L40" s="24">
        <v>30</v>
      </c>
      <c r="M40" s="13">
        <v>30</v>
      </c>
      <c r="N40" s="14"/>
      <c r="O40" s="94"/>
      <c r="P40" s="24"/>
      <c r="Q40" s="13"/>
      <c r="R40" s="14"/>
      <c r="S40" s="94"/>
      <c r="T40" s="24"/>
      <c r="U40" s="13"/>
      <c r="V40" s="21"/>
      <c r="W40" s="19">
        <v>6</v>
      </c>
      <c r="X40" s="19"/>
      <c r="Y40" s="19"/>
      <c r="Z40" s="19"/>
      <c r="AA40" s="22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</row>
    <row r="41" spans="1:52" ht="11.25" customHeight="1">
      <c r="A41" s="17" t="s">
        <v>33</v>
      </c>
      <c r="B41" s="30" t="s">
        <v>61</v>
      </c>
      <c r="C41" s="30" t="s">
        <v>38</v>
      </c>
      <c r="D41" s="28">
        <f t="shared" si="4"/>
        <v>30</v>
      </c>
      <c r="E41" s="31">
        <v>15</v>
      </c>
      <c r="F41" s="31">
        <v>15</v>
      </c>
      <c r="G41" s="31"/>
      <c r="H41" s="31"/>
      <c r="I41" s="32"/>
      <c r="J41" s="40"/>
      <c r="K41" s="93"/>
      <c r="L41" s="87"/>
      <c r="M41" s="33"/>
      <c r="N41" s="56">
        <v>15</v>
      </c>
      <c r="O41" s="93">
        <v>15</v>
      </c>
      <c r="P41" s="87"/>
      <c r="Q41" s="33"/>
      <c r="R41" s="56"/>
      <c r="S41" s="93"/>
      <c r="T41" s="87"/>
      <c r="U41" s="33"/>
      <c r="V41" s="34"/>
      <c r="W41" s="31"/>
      <c r="X41" s="31">
        <v>2</v>
      </c>
      <c r="Y41" s="31"/>
      <c r="Z41" s="31"/>
      <c r="AA41" s="3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</row>
    <row r="42" spans="1:52" ht="11.25" customHeight="1">
      <c r="A42" s="17" t="s">
        <v>34</v>
      </c>
      <c r="B42" s="18" t="s">
        <v>63</v>
      </c>
      <c r="C42" s="18" t="s">
        <v>23</v>
      </c>
      <c r="D42" s="16">
        <f t="shared" si="4"/>
        <v>30</v>
      </c>
      <c r="E42" s="19">
        <v>15</v>
      </c>
      <c r="F42" s="19">
        <v>15</v>
      </c>
      <c r="G42" s="19"/>
      <c r="H42" s="19"/>
      <c r="I42" s="20"/>
      <c r="J42" s="37"/>
      <c r="K42" s="94"/>
      <c r="L42" s="24"/>
      <c r="M42" s="13"/>
      <c r="N42" s="14">
        <v>15</v>
      </c>
      <c r="O42" s="94">
        <v>15</v>
      </c>
      <c r="P42" s="24"/>
      <c r="Q42" s="13"/>
      <c r="R42" s="14"/>
      <c r="S42" s="94"/>
      <c r="T42" s="24"/>
      <c r="U42" s="13"/>
      <c r="V42" s="21"/>
      <c r="W42" s="19"/>
      <c r="X42" s="19">
        <v>3</v>
      </c>
      <c r="Y42" s="19"/>
      <c r="Z42" s="19"/>
      <c r="AA42" s="22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</row>
    <row r="43" spans="1:52" ht="10.5" customHeight="1">
      <c r="A43" s="17" t="s">
        <v>44</v>
      </c>
      <c r="B43" s="18" t="s">
        <v>62</v>
      </c>
      <c r="C43" s="18" t="s">
        <v>20</v>
      </c>
      <c r="D43" s="16">
        <f t="shared" si="4"/>
        <v>30</v>
      </c>
      <c r="E43" s="19">
        <v>15</v>
      </c>
      <c r="F43" s="19">
        <v>15</v>
      </c>
      <c r="G43" s="19"/>
      <c r="H43" s="19"/>
      <c r="I43" s="20"/>
      <c r="J43" s="37"/>
      <c r="K43" s="94"/>
      <c r="L43" s="24"/>
      <c r="M43" s="13"/>
      <c r="N43" s="14"/>
      <c r="O43" s="94"/>
      <c r="P43" s="24"/>
      <c r="Q43" s="13"/>
      <c r="R43" s="14">
        <v>15</v>
      </c>
      <c r="S43" s="94">
        <v>15</v>
      </c>
      <c r="T43" s="24"/>
      <c r="U43" s="13"/>
      <c r="V43" s="21"/>
      <c r="W43" s="19"/>
      <c r="X43" s="19"/>
      <c r="Y43" s="19"/>
      <c r="Z43" s="19">
        <v>2</v>
      </c>
      <c r="AA43" s="22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</row>
    <row r="44" spans="1:52" ht="12" customHeight="1" thickBot="1">
      <c r="A44" s="63" t="s">
        <v>35</v>
      </c>
      <c r="B44" s="18" t="s">
        <v>99</v>
      </c>
      <c r="C44" s="18" t="s">
        <v>42</v>
      </c>
      <c r="D44" s="16">
        <f t="shared" si="4"/>
        <v>60</v>
      </c>
      <c r="E44" s="19">
        <v>30</v>
      </c>
      <c r="F44" s="19">
        <v>30</v>
      </c>
      <c r="G44" s="19"/>
      <c r="H44" s="19"/>
      <c r="I44" s="20"/>
      <c r="J44" s="37"/>
      <c r="K44" s="94"/>
      <c r="L44" s="24"/>
      <c r="M44" s="13"/>
      <c r="N44" s="14"/>
      <c r="O44" s="94"/>
      <c r="P44" s="24"/>
      <c r="Q44" s="13"/>
      <c r="R44" s="14"/>
      <c r="S44" s="94"/>
      <c r="T44" s="24">
        <v>30</v>
      </c>
      <c r="U44" s="13">
        <v>30</v>
      </c>
      <c r="V44" s="21"/>
      <c r="W44" s="19"/>
      <c r="X44" s="19"/>
      <c r="Y44" s="19"/>
      <c r="Z44" s="19"/>
      <c r="AA44" s="22">
        <v>7</v>
      </c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</row>
    <row r="45" spans="1:52" ht="57" customHeight="1" thickBot="1" thickTop="1">
      <c r="A45" s="57" t="s">
        <v>39</v>
      </c>
      <c r="B45" s="108" t="s">
        <v>213</v>
      </c>
      <c r="C45" s="85"/>
      <c r="D45" s="78">
        <f aca="true" t="shared" si="5" ref="D45:U45">SUM(D46:D62)</f>
        <v>378</v>
      </c>
      <c r="E45" s="59">
        <f t="shared" si="5"/>
        <v>186</v>
      </c>
      <c r="F45" s="59">
        <f t="shared" si="5"/>
        <v>192</v>
      </c>
      <c r="G45" s="58">
        <f t="shared" si="5"/>
        <v>0</v>
      </c>
      <c r="H45" s="58">
        <f t="shared" si="5"/>
        <v>0</v>
      </c>
      <c r="I45" s="78">
        <f t="shared" si="5"/>
        <v>0</v>
      </c>
      <c r="J45" s="58">
        <f t="shared" si="5"/>
        <v>0</v>
      </c>
      <c r="K45" s="96">
        <f t="shared" si="5"/>
        <v>0</v>
      </c>
      <c r="L45" s="78">
        <f t="shared" si="5"/>
        <v>0</v>
      </c>
      <c r="M45" s="62">
        <f t="shared" si="5"/>
        <v>0</v>
      </c>
      <c r="N45" s="61">
        <f t="shared" si="5"/>
        <v>36</v>
      </c>
      <c r="O45" s="92">
        <f t="shared" si="5"/>
        <v>45</v>
      </c>
      <c r="P45" s="58">
        <f t="shared" si="5"/>
        <v>69</v>
      </c>
      <c r="Q45" s="62">
        <f t="shared" si="5"/>
        <v>66</v>
      </c>
      <c r="R45" s="61">
        <f t="shared" si="5"/>
        <v>63</v>
      </c>
      <c r="S45" s="92">
        <f t="shared" si="5"/>
        <v>63</v>
      </c>
      <c r="T45" s="58">
        <f t="shared" si="5"/>
        <v>18</v>
      </c>
      <c r="U45" s="62">
        <f t="shared" si="5"/>
        <v>18</v>
      </c>
      <c r="V45" s="102">
        <f aca="true" t="shared" si="6" ref="V45:AA45">SUM(V46:V62)</f>
        <v>0</v>
      </c>
      <c r="W45" s="103">
        <f t="shared" si="6"/>
        <v>0</v>
      </c>
      <c r="X45" s="103">
        <f t="shared" si="6"/>
        <v>11</v>
      </c>
      <c r="Y45" s="103">
        <f t="shared" si="6"/>
        <v>22</v>
      </c>
      <c r="Z45" s="103">
        <f t="shared" si="6"/>
        <v>24</v>
      </c>
      <c r="AA45" s="104">
        <f t="shared" si="6"/>
        <v>16</v>
      </c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</row>
    <row r="46" spans="1:52" ht="11.25" customHeight="1" thickTop="1">
      <c r="A46" s="39" t="s">
        <v>19</v>
      </c>
      <c r="B46" s="76" t="s">
        <v>70</v>
      </c>
      <c r="C46" s="79" t="s">
        <v>41</v>
      </c>
      <c r="D46" s="28">
        <f aca="true" t="shared" si="7" ref="D46:D54">SUM(E46:I46)</f>
        <v>27</v>
      </c>
      <c r="E46" s="31">
        <v>18</v>
      </c>
      <c r="F46" s="31">
        <v>9</v>
      </c>
      <c r="G46" s="31"/>
      <c r="H46" s="31"/>
      <c r="I46" s="32"/>
      <c r="J46" s="77"/>
      <c r="K46" s="93"/>
      <c r="L46" s="87"/>
      <c r="M46" s="33"/>
      <c r="N46" s="56"/>
      <c r="O46" s="93"/>
      <c r="P46" s="87"/>
      <c r="Q46" s="33"/>
      <c r="R46" s="56">
        <v>18</v>
      </c>
      <c r="S46" s="93">
        <v>9</v>
      </c>
      <c r="T46" s="87"/>
      <c r="U46" s="33"/>
      <c r="V46" s="34"/>
      <c r="W46" s="31"/>
      <c r="X46" s="31"/>
      <c r="Y46" s="31"/>
      <c r="Z46" s="31">
        <v>5</v>
      </c>
      <c r="AA46" s="3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</row>
    <row r="47" spans="1:52" ht="11.25" customHeight="1">
      <c r="A47" s="39" t="s">
        <v>21</v>
      </c>
      <c r="B47" s="38" t="s">
        <v>73</v>
      </c>
      <c r="C47" s="80" t="s">
        <v>25</v>
      </c>
      <c r="D47" s="28">
        <f t="shared" si="7"/>
        <v>27</v>
      </c>
      <c r="E47" s="31">
        <v>18</v>
      </c>
      <c r="F47" s="31">
        <v>9</v>
      </c>
      <c r="G47" s="31"/>
      <c r="H47" s="31"/>
      <c r="I47" s="32"/>
      <c r="J47" s="36"/>
      <c r="K47" s="93"/>
      <c r="L47" s="24"/>
      <c r="M47" s="13"/>
      <c r="N47" s="14"/>
      <c r="O47" s="94"/>
      <c r="P47" s="24">
        <v>18</v>
      </c>
      <c r="Q47" s="13">
        <v>9</v>
      </c>
      <c r="R47" s="14"/>
      <c r="S47" s="94"/>
      <c r="T47" s="24"/>
      <c r="U47" s="13"/>
      <c r="V47" s="21"/>
      <c r="W47" s="19"/>
      <c r="X47" s="19"/>
      <c r="Y47" s="19">
        <v>3</v>
      </c>
      <c r="Z47" s="19"/>
      <c r="AA47" s="22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</row>
    <row r="48" spans="1:52" ht="10.5" customHeight="1">
      <c r="A48" s="17" t="s">
        <v>30</v>
      </c>
      <c r="B48" s="18" t="s">
        <v>85</v>
      </c>
      <c r="C48" s="81" t="s">
        <v>40</v>
      </c>
      <c r="D48" s="16">
        <f t="shared" si="7"/>
        <v>18</v>
      </c>
      <c r="E48" s="19">
        <v>9</v>
      </c>
      <c r="F48" s="19">
        <v>9</v>
      </c>
      <c r="G48" s="19"/>
      <c r="H48" s="19"/>
      <c r="I48" s="20"/>
      <c r="J48" s="37"/>
      <c r="K48" s="94"/>
      <c r="L48" s="24"/>
      <c r="M48" s="13"/>
      <c r="N48" s="14"/>
      <c r="O48" s="94"/>
      <c r="P48" s="24">
        <v>9</v>
      </c>
      <c r="Q48" s="13">
        <v>9</v>
      </c>
      <c r="R48" s="14"/>
      <c r="S48" s="94"/>
      <c r="T48" s="24"/>
      <c r="U48" s="13"/>
      <c r="V48" s="21"/>
      <c r="W48" s="19"/>
      <c r="X48" s="19"/>
      <c r="Y48" s="19">
        <v>2</v>
      </c>
      <c r="Z48" s="19"/>
      <c r="AA48" s="22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</row>
    <row r="49" spans="1:52" ht="11.25" customHeight="1">
      <c r="A49" s="17" t="s">
        <v>31</v>
      </c>
      <c r="B49" s="18" t="s">
        <v>88</v>
      </c>
      <c r="C49" s="81" t="s">
        <v>23</v>
      </c>
      <c r="D49" s="16">
        <f t="shared" si="7"/>
        <v>27</v>
      </c>
      <c r="E49" s="19">
        <v>18</v>
      </c>
      <c r="F49" s="19">
        <v>9</v>
      </c>
      <c r="G49" s="19"/>
      <c r="H49" s="19"/>
      <c r="I49" s="20"/>
      <c r="J49" s="37"/>
      <c r="K49" s="94"/>
      <c r="L49" s="24"/>
      <c r="M49" s="13"/>
      <c r="N49" s="14">
        <v>18</v>
      </c>
      <c r="O49" s="94">
        <v>9</v>
      </c>
      <c r="P49" s="24"/>
      <c r="Q49" s="13"/>
      <c r="R49" s="14"/>
      <c r="S49" s="94"/>
      <c r="T49" s="24"/>
      <c r="U49" s="13"/>
      <c r="V49" s="21"/>
      <c r="W49" s="19"/>
      <c r="X49" s="19">
        <v>3</v>
      </c>
      <c r="Y49" s="19"/>
      <c r="Z49" s="19"/>
      <c r="AA49" s="22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</row>
    <row r="50" spans="1:52" ht="12" customHeight="1">
      <c r="A50" s="17" t="s">
        <v>32</v>
      </c>
      <c r="B50" s="18" t="s">
        <v>202</v>
      </c>
      <c r="C50" s="81" t="s">
        <v>38</v>
      </c>
      <c r="D50" s="16">
        <f t="shared" si="7"/>
        <v>18</v>
      </c>
      <c r="E50" s="19"/>
      <c r="F50" s="19">
        <v>18</v>
      </c>
      <c r="G50" s="19"/>
      <c r="H50" s="19"/>
      <c r="I50" s="20"/>
      <c r="J50" s="37"/>
      <c r="K50" s="94"/>
      <c r="L50" s="24"/>
      <c r="M50" s="13"/>
      <c r="N50" s="14"/>
      <c r="O50" s="94">
        <v>18</v>
      </c>
      <c r="P50" s="24"/>
      <c r="Q50" s="13"/>
      <c r="R50" s="14"/>
      <c r="S50" s="94"/>
      <c r="T50" s="24"/>
      <c r="U50" s="13"/>
      <c r="V50" s="21"/>
      <c r="W50" s="19"/>
      <c r="X50" s="19">
        <v>3</v>
      </c>
      <c r="Y50" s="19"/>
      <c r="Z50" s="19"/>
      <c r="AA50" s="22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</row>
    <row r="51" spans="1:52" ht="25.5" customHeight="1">
      <c r="A51" s="17" t="s">
        <v>33</v>
      </c>
      <c r="B51" s="18" t="s">
        <v>201</v>
      </c>
      <c r="C51" s="81" t="s">
        <v>20</v>
      </c>
      <c r="D51" s="16">
        <f t="shared" si="7"/>
        <v>18</v>
      </c>
      <c r="E51" s="153"/>
      <c r="F51" s="153">
        <v>18</v>
      </c>
      <c r="G51" s="19"/>
      <c r="H51" s="19"/>
      <c r="I51" s="20"/>
      <c r="J51" s="37"/>
      <c r="K51" s="94"/>
      <c r="L51" s="24"/>
      <c r="M51" s="13"/>
      <c r="N51" s="14"/>
      <c r="O51" s="94"/>
      <c r="P51" s="24"/>
      <c r="Q51" s="13"/>
      <c r="R51" s="14"/>
      <c r="S51" s="94">
        <v>18</v>
      </c>
      <c r="T51" s="24"/>
      <c r="U51" s="13"/>
      <c r="V51" s="21"/>
      <c r="W51" s="19"/>
      <c r="X51" s="19"/>
      <c r="Y51" s="19"/>
      <c r="Z51" s="19">
        <v>4</v>
      </c>
      <c r="AA51" s="22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</row>
    <row r="52" spans="1:52" ht="22.5" customHeight="1">
      <c r="A52" s="17" t="s">
        <v>34</v>
      </c>
      <c r="B52" s="18" t="s">
        <v>68</v>
      </c>
      <c r="C52" s="81" t="s">
        <v>20</v>
      </c>
      <c r="D52" s="16">
        <f t="shared" si="7"/>
        <v>18</v>
      </c>
      <c r="E52" s="19">
        <v>9</v>
      </c>
      <c r="F52" s="19">
        <v>9</v>
      </c>
      <c r="G52" s="19"/>
      <c r="H52" s="19"/>
      <c r="I52" s="20"/>
      <c r="J52" s="37"/>
      <c r="K52" s="94"/>
      <c r="L52" s="24"/>
      <c r="M52" s="13"/>
      <c r="N52" s="14"/>
      <c r="O52" s="94"/>
      <c r="P52" s="24"/>
      <c r="Q52" s="13"/>
      <c r="R52" s="14">
        <v>9</v>
      </c>
      <c r="S52" s="94">
        <v>9</v>
      </c>
      <c r="T52" s="24"/>
      <c r="U52" s="13"/>
      <c r="V52" s="21"/>
      <c r="W52" s="19"/>
      <c r="X52" s="19"/>
      <c r="Y52" s="19"/>
      <c r="Z52" s="19">
        <v>3</v>
      </c>
      <c r="AA52" s="22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</row>
    <row r="53" spans="1:52" ht="25.5" customHeight="1">
      <c r="A53" s="17" t="s">
        <v>44</v>
      </c>
      <c r="B53" s="18" t="s">
        <v>86</v>
      </c>
      <c r="C53" s="82" t="s">
        <v>40</v>
      </c>
      <c r="D53" s="16">
        <f t="shared" si="7"/>
        <v>18</v>
      </c>
      <c r="E53" s="19">
        <v>6</v>
      </c>
      <c r="F53" s="19">
        <v>12</v>
      </c>
      <c r="G53" s="19"/>
      <c r="H53" s="19"/>
      <c r="I53" s="20"/>
      <c r="J53" s="37"/>
      <c r="K53" s="94"/>
      <c r="L53" s="24"/>
      <c r="M53" s="13"/>
      <c r="N53" s="14"/>
      <c r="O53" s="94"/>
      <c r="P53" s="24">
        <v>6</v>
      </c>
      <c r="Q53" s="13">
        <v>12</v>
      </c>
      <c r="R53" s="14"/>
      <c r="S53" s="94"/>
      <c r="T53" s="24"/>
      <c r="U53" s="13"/>
      <c r="V53" s="21"/>
      <c r="W53" s="19"/>
      <c r="X53" s="19"/>
      <c r="Y53" s="19">
        <v>2</v>
      </c>
      <c r="Z53" s="19"/>
      <c r="AA53" s="22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</row>
    <row r="54" spans="1:52" ht="11.25" customHeight="1">
      <c r="A54" s="17" t="s">
        <v>35</v>
      </c>
      <c r="B54" s="18" t="s">
        <v>72</v>
      </c>
      <c r="C54" s="82" t="s">
        <v>41</v>
      </c>
      <c r="D54" s="16">
        <f t="shared" si="7"/>
        <v>18</v>
      </c>
      <c r="E54" s="19">
        <v>18</v>
      </c>
      <c r="F54" s="19"/>
      <c r="G54" s="19"/>
      <c r="H54" s="19"/>
      <c r="I54" s="20"/>
      <c r="J54" s="37"/>
      <c r="K54" s="94"/>
      <c r="L54" s="24"/>
      <c r="M54" s="13"/>
      <c r="N54" s="14"/>
      <c r="O54" s="94"/>
      <c r="P54" s="24"/>
      <c r="Q54" s="13"/>
      <c r="R54" s="14">
        <v>18</v>
      </c>
      <c r="S54" s="94"/>
      <c r="T54" s="24"/>
      <c r="U54" s="13"/>
      <c r="V54" s="21"/>
      <c r="W54" s="19"/>
      <c r="X54" s="19"/>
      <c r="Y54" s="19"/>
      <c r="Z54" s="19">
        <v>5</v>
      </c>
      <c r="AA54" s="22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</row>
    <row r="55" spans="1:52" ht="11.25" customHeight="1">
      <c r="A55" s="29" t="s">
        <v>36</v>
      </c>
      <c r="B55" s="30" t="s">
        <v>92</v>
      </c>
      <c r="C55" s="82" t="s">
        <v>116</v>
      </c>
      <c r="D55" s="28"/>
      <c r="E55" s="31"/>
      <c r="F55" s="31"/>
      <c r="G55" s="31"/>
      <c r="H55" s="31"/>
      <c r="I55" s="32"/>
      <c r="J55" s="40"/>
      <c r="K55" s="94"/>
      <c r="L55" s="87"/>
      <c r="M55" s="33"/>
      <c r="N55" s="56"/>
      <c r="O55" s="93"/>
      <c r="P55" s="87"/>
      <c r="Q55" s="33"/>
      <c r="R55" s="56"/>
      <c r="S55" s="93"/>
      <c r="T55" s="87"/>
      <c r="U55" s="33"/>
      <c r="V55" s="34"/>
      <c r="W55" s="31"/>
      <c r="X55" s="31"/>
      <c r="Y55" s="31">
        <v>4</v>
      </c>
      <c r="Z55" s="31"/>
      <c r="AA55" s="3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</row>
    <row r="56" spans="1:52" ht="12" customHeight="1">
      <c r="A56" s="63" t="s">
        <v>78</v>
      </c>
      <c r="B56" s="30" t="s">
        <v>76</v>
      </c>
      <c r="C56" s="82" t="s">
        <v>23</v>
      </c>
      <c r="D56" s="28">
        <f aca="true" t="shared" si="8" ref="D56:D62">SUM(E56:I56)</f>
        <v>18</v>
      </c>
      <c r="E56" s="31">
        <v>9</v>
      </c>
      <c r="F56" s="31">
        <v>9</v>
      </c>
      <c r="G56" s="31"/>
      <c r="H56" s="31"/>
      <c r="I56" s="32"/>
      <c r="J56" s="37"/>
      <c r="K56" s="93"/>
      <c r="L56" s="87"/>
      <c r="M56" s="33"/>
      <c r="N56" s="56">
        <v>9</v>
      </c>
      <c r="O56" s="93">
        <v>9</v>
      </c>
      <c r="P56" s="87"/>
      <c r="Q56" s="33"/>
      <c r="R56" s="56"/>
      <c r="S56" s="93"/>
      <c r="T56" s="87"/>
      <c r="U56" s="33"/>
      <c r="V56" s="34"/>
      <c r="W56" s="31"/>
      <c r="X56" s="31">
        <v>3</v>
      </c>
      <c r="Y56" s="31"/>
      <c r="Z56" s="31"/>
      <c r="AA56" s="3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</row>
    <row r="57" spans="1:52" ht="11.25" customHeight="1">
      <c r="A57" s="17" t="s">
        <v>79</v>
      </c>
      <c r="B57" s="18" t="s">
        <v>77</v>
      </c>
      <c r="C57" s="82" t="s">
        <v>25</v>
      </c>
      <c r="D57" s="16">
        <f t="shared" si="8"/>
        <v>36</v>
      </c>
      <c r="E57" s="19">
        <v>18</v>
      </c>
      <c r="F57" s="19">
        <v>18</v>
      </c>
      <c r="G57" s="19"/>
      <c r="H57" s="19"/>
      <c r="I57" s="20"/>
      <c r="J57" s="40"/>
      <c r="K57" s="94"/>
      <c r="L57" s="24"/>
      <c r="M57" s="13"/>
      <c r="N57" s="14"/>
      <c r="O57" s="94"/>
      <c r="P57" s="24">
        <v>18</v>
      </c>
      <c r="Q57" s="13">
        <v>18</v>
      </c>
      <c r="R57" s="14"/>
      <c r="S57" s="94"/>
      <c r="T57" s="24"/>
      <c r="U57" s="13"/>
      <c r="V57" s="21"/>
      <c r="W57" s="19"/>
      <c r="X57" s="19"/>
      <c r="Y57" s="19">
        <v>5</v>
      </c>
      <c r="Z57" s="19"/>
      <c r="AA57" s="22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</row>
    <row r="58" spans="1:52" ht="10.5" customHeight="1">
      <c r="A58" s="63" t="s">
        <v>80</v>
      </c>
      <c r="B58" s="30" t="s">
        <v>71</v>
      </c>
      <c r="C58" s="82" t="s">
        <v>42</v>
      </c>
      <c r="D58" s="28">
        <f t="shared" si="8"/>
        <v>18</v>
      </c>
      <c r="E58" s="31">
        <v>18</v>
      </c>
      <c r="F58" s="31"/>
      <c r="G58" s="31"/>
      <c r="H58" s="31"/>
      <c r="I58" s="32"/>
      <c r="J58" s="40"/>
      <c r="K58" s="93"/>
      <c r="L58" s="87"/>
      <c r="M58" s="33"/>
      <c r="N58" s="56"/>
      <c r="O58" s="93"/>
      <c r="P58" s="87"/>
      <c r="Q58" s="33"/>
      <c r="R58" s="56"/>
      <c r="S58" s="93"/>
      <c r="T58" s="87">
        <v>18</v>
      </c>
      <c r="U58" s="33"/>
      <c r="V58" s="34"/>
      <c r="W58" s="31"/>
      <c r="X58" s="31"/>
      <c r="Y58" s="31"/>
      <c r="Z58" s="31"/>
      <c r="AA58" s="35">
        <v>6</v>
      </c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</row>
    <row r="59" spans="1:52" ht="10.5" customHeight="1">
      <c r="A59" s="63" t="s">
        <v>81</v>
      </c>
      <c r="B59" s="30" t="s">
        <v>102</v>
      </c>
      <c r="C59" s="82" t="s">
        <v>93</v>
      </c>
      <c r="D59" s="28">
        <f t="shared" si="8"/>
        <v>45</v>
      </c>
      <c r="E59" s="31"/>
      <c r="F59" s="31">
        <v>45</v>
      </c>
      <c r="G59" s="31"/>
      <c r="H59" s="31"/>
      <c r="I59" s="32"/>
      <c r="J59" s="37"/>
      <c r="K59" s="93"/>
      <c r="L59" s="87"/>
      <c r="M59" s="33"/>
      <c r="N59" s="56"/>
      <c r="O59" s="93"/>
      <c r="P59" s="87"/>
      <c r="Q59" s="33">
        <v>9</v>
      </c>
      <c r="R59" s="56"/>
      <c r="S59" s="93">
        <v>18</v>
      </c>
      <c r="T59" s="87"/>
      <c r="U59" s="33">
        <v>18</v>
      </c>
      <c r="V59" s="34"/>
      <c r="W59" s="31"/>
      <c r="X59" s="31"/>
      <c r="Y59" s="31">
        <v>1</v>
      </c>
      <c r="Z59" s="31">
        <v>3</v>
      </c>
      <c r="AA59" s="35">
        <v>10</v>
      </c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</row>
    <row r="60" spans="1:52" ht="11.25" customHeight="1">
      <c r="A60" s="63" t="s">
        <v>82</v>
      </c>
      <c r="B60" s="30" t="s">
        <v>74</v>
      </c>
      <c r="C60" s="82" t="s">
        <v>41</v>
      </c>
      <c r="D60" s="28">
        <f t="shared" si="8"/>
        <v>27</v>
      </c>
      <c r="E60" s="31">
        <v>18</v>
      </c>
      <c r="F60" s="31">
        <v>9</v>
      </c>
      <c r="G60" s="31"/>
      <c r="H60" s="31"/>
      <c r="I60" s="32"/>
      <c r="J60" s="37"/>
      <c r="K60" s="93"/>
      <c r="L60" s="87"/>
      <c r="M60" s="33"/>
      <c r="N60" s="56"/>
      <c r="O60" s="93"/>
      <c r="P60" s="87"/>
      <c r="Q60" s="33"/>
      <c r="R60" s="56">
        <v>18</v>
      </c>
      <c r="S60" s="93">
        <v>9</v>
      </c>
      <c r="T60" s="87"/>
      <c r="U60" s="33"/>
      <c r="V60" s="34"/>
      <c r="W60" s="31"/>
      <c r="X60" s="31"/>
      <c r="Y60" s="31"/>
      <c r="Z60" s="31">
        <v>4</v>
      </c>
      <c r="AA60" s="3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</row>
    <row r="61" spans="1:52" ht="29.25" customHeight="1">
      <c r="A61" s="63" t="s">
        <v>83</v>
      </c>
      <c r="B61" s="30" t="s">
        <v>75</v>
      </c>
      <c r="C61" s="82" t="s">
        <v>25</v>
      </c>
      <c r="D61" s="28">
        <f t="shared" si="8"/>
        <v>27</v>
      </c>
      <c r="E61" s="31">
        <v>18</v>
      </c>
      <c r="F61" s="31">
        <v>9</v>
      </c>
      <c r="G61" s="31"/>
      <c r="H61" s="31"/>
      <c r="I61" s="32"/>
      <c r="J61" s="37"/>
      <c r="K61" s="93"/>
      <c r="L61" s="87"/>
      <c r="M61" s="33"/>
      <c r="N61" s="56"/>
      <c r="O61" s="93"/>
      <c r="P61" s="87">
        <v>18</v>
      </c>
      <c r="Q61" s="33">
        <v>9</v>
      </c>
      <c r="R61" s="56"/>
      <c r="S61" s="93"/>
      <c r="T61" s="87"/>
      <c r="U61" s="33"/>
      <c r="V61" s="34"/>
      <c r="W61" s="31"/>
      <c r="X61" s="31"/>
      <c r="Y61" s="31">
        <v>5</v>
      </c>
      <c r="Z61" s="31"/>
      <c r="AA61" s="3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</row>
    <row r="62" spans="1:52" ht="10.5" customHeight="1" thickBot="1">
      <c r="A62" s="107" t="s">
        <v>84</v>
      </c>
      <c r="B62" s="30" t="s">
        <v>69</v>
      </c>
      <c r="C62" s="83" t="s">
        <v>38</v>
      </c>
      <c r="D62" s="28">
        <f t="shared" si="8"/>
        <v>18</v>
      </c>
      <c r="E62" s="25">
        <v>9</v>
      </c>
      <c r="F62" s="25">
        <v>9</v>
      </c>
      <c r="G62" s="31"/>
      <c r="H62" s="31"/>
      <c r="I62" s="32"/>
      <c r="J62" s="41"/>
      <c r="K62" s="99"/>
      <c r="L62" s="89"/>
      <c r="M62" s="88"/>
      <c r="N62" s="100">
        <v>9</v>
      </c>
      <c r="O62" s="101">
        <v>9</v>
      </c>
      <c r="P62" s="26"/>
      <c r="Q62" s="88"/>
      <c r="R62" s="100"/>
      <c r="S62" s="101"/>
      <c r="T62" s="26"/>
      <c r="U62" s="44"/>
      <c r="V62" s="34"/>
      <c r="W62" s="31"/>
      <c r="X62" s="31">
        <v>2</v>
      </c>
      <c r="Y62" s="31"/>
      <c r="Z62" s="31"/>
      <c r="AA62" s="3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</row>
    <row r="63" spans="1:52" ht="17.25" customHeight="1" thickTop="1">
      <c r="A63" s="160"/>
      <c r="B63" s="110" t="s">
        <v>43</v>
      </c>
      <c r="C63" s="111"/>
      <c r="D63" s="112">
        <f aca="true" t="shared" si="9" ref="D63:AA63">SUM(D19+D25+D35+D45)</f>
        <v>1446</v>
      </c>
      <c r="E63" s="113">
        <f t="shared" si="9"/>
        <v>690</v>
      </c>
      <c r="F63" s="114">
        <f t="shared" si="9"/>
        <v>756</v>
      </c>
      <c r="G63" s="115">
        <f t="shared" si="9"/>
        <v>0</v>
      </c>
      <c r="H63" s="115">
        <f t="shared" si="9"/>
        <v>0</v>
      </c>
      <c r="I63" s="116">
        <f t="shared" si="9"/>
        <v>0</v>
      </c>
      <c r="J63" s="112">
        <f t="shared" si="9"/>
        <v>180</v>
      </c>
      <c r="K63" s="117">
        <f t="shared" si="9"/>
        <v>144</v>
      </c>
      <c r="L63" s="112">
        <f t="shared" si="9"/>
        <v>144</v>
      </c>
      <c r="M63" s="118">
        <f t="shared" si="9"/>
        <v>153</v>
      </c>
      <c r="N63" s="119">
        <f t="shared" si="9"/>
        <v>123</v>
      </c>
      <c r="O63" s="120">
        <f t="shared" si="9"/>
        <v>135</v>
      </c>
      <c r="P63" s="121">
        <f t="shared" si="9"/>
        <v>87</v>
      </c>
      <c r="Q63" s="118">
        <f t="shared" si="9"/>
        <v>150</v>
      </c>
      <c r="R63" s="119">
        <f t="shared" si="9"/>
        <v>78</v>
      </c>
      <c r="S63" s="120">
        <f t="shared" si="9"/>
        <v>96</v>
      </c>
      <c r="T63" s="121">
        <f t="shared" si="9"/>
        <v>78</v>
      </c>
      <c r="U63" s="118">
        <f t="shared" si="9"/>
        <v>78</v>
      </c>
      <c r="V63" s="112">
        <f t="shared" si="9"/>
        <v>30</v>
      </c>
      <c r="W63" s="115">
        <f t="shared" si="9"/>
        <v>30</v>
      </c>
      <c r="X63" s="115">
        <f t="shared" si="9"/>
        <v>30</v>
      </c>
      <c r="Y63" s="115">
        <f t="shared" si="9"/>
        <v>30</v>
      </c>
      <c r="Z63" s="115">
        <f t="shared" si="9"/>
        <v>30</v>
      </c>
      <c r="AA63" s="122">
        <f t="shared" si="9"/>
        <v>30</v>
      </c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</row>
    <row r="64" spans="1:52" ht="13.5" thickBot="1">
      <c r="A64" s="161"/>
      <c r="B64" s="123"/>
      <c r="C64" s="124"/>
      <c r="D64" s="144"/>
      <c r="E64" s="144"/>
      <c r="F64" s="144"/>
      <c r="G64" s="144"/>
      <c r="H64" s="144"/>
      <c r="I64" s="126"/>
      <c r="J64" s="154">
        <f>J63+K63</f>
        <v>324</v>
      </c>
      <c r="K64" s="155"/>
      <c r="L64" s="156">
        <f>SUM(L63+M63)</f>
        <v>297</v>
      </c>
      <c r="M64" s="157"/>
      <c r="N64" s="154">
        <f>N63+O63</f>
        <v>258</v>
      </c>
      <c r="O64" s="155"/>
      <c r="P64" s="156">
        <f>P63+Q63</f>
        <v>237</v>
      </c>
      <c r="Q64" s="157"/>
      <c r="R64" s="154">
        <f>R63+S63</f>
        <v>174</v>
      </c>
      <c r="S64" s="155"/>
      <c r="T64" s="156">
        <f>T63+U63</f>
        <v>156</v>
      </c>
      <c r="U64" s="157"/>
      <c r="V64" s="154">
        <f>V63+W63</f>
        <v>60</v>
      </c>
      <c r="W64" s="158"/>
      <c r="X64" s="159">
        <f>X63+Y63</f>
        <v>60</v>
      </c>
      <c r="Y64" s="158"/>
      <c r="Z64" s="159">
        <f>Z63+AA63</f>
        <v>60</v>
      </c>
      <c r="AA64" s="157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</row>
    <row r="65" spans="1:52" ht="64.5" customHeight="1" thickBot="1" thickTop="1">
      <c r="A65" s="57" t="s">
        <v>101</v>
      </c>
      <c r="B65" s="108" t="s">
        <v>214</v>
      </c>
      <c r="C65" s="85"/>
      <c r="D65" s="78">
        <f aca="true" t="shared" si="10" ref="D65:AA65">SUM(D66:D85)</f>
        <v>378</v>
      </c>
      <c r="E65" s="59">
        <f t="shared" si="10"/>
        <v>261</v>
      </c>
      <c r="F65" s="59">
        <f t="shared" si="10"/>
        <v>117</v>
      </c>
      <c r="G65" s="58">
        <f t="shared" si="10"/>
        <v>0</v>
      </c>
      <c r="H65" s="58">
        <f t="shared" si="10"/>
        <v>0</v>
      </c>
      <c r="I65" s="62">
        <f t="shared" si="10"/>
        <v>0</v>
      </c>
      <c r="J65" s="58">
        <f t="shared" si="10"/>
        <v>0</v>
      </c>
      <c r="K65" s="96">
        <f t="shared" si="10"/>
        <v>0</v>
      </c>
      <c r="L65" s="78">
        <f t="shared" si="10"/>
        <v>0</v>
      </c>
      <c r="M65" s="62">
        <f t="shared" si="10"/>
        <v>0</v>
      </c>
      <c r="N65" s="61">
        <f t="shared" si="10"/>
        <v>81</v>
      </c>
      <c r="O65" s="92">
        <f t="shared" si="10"/>
        <v>18</v>
      </c>
      <c r="P65" s="58">
        <f t="shared" si="10"/>
        <v>81</v>
      </c>
      <c r="Q65" s="62">
        <f t="shared" si="10"/>
        <v>54</v>
      </c>
      <c r="R65" s="61">
        <f t="shared" si="10"/>
        <v>81</v>
      </c>
      <c r="S65" s="92">
        <f t="shared" si="10"/>
        <v>27</v>
      </c>
      <c r="T65" s="58">
        <f t="shared" si="10"/>
        <v>18</v>
      </c>
      <c r="U65" s="62">
        <f t="shared" si="10"/>
        <v>18</v>
      </c>
      <c r="V65" s="102">
        <f t="shared" si="10"/>
        <v>0</v>
      </c>
      <c r="W65" s="103">
        <f t="shared" si="10"/>
        <v>0</v>
      </c>
      <c r="X65" s="103">
        <f t="shared" si="10"/>
        <v>11</v>
      </c>
      <c r="Y65" s="103">
        <f t="shared" si="10"/>
        <v>22</v>
      </c>
      <c r="Z65" s="103">
        <f t="shared" si="10"/>
        <v>24</v>
      </c>
      <c r="AA65" s="104">
        <f t="shared" si="10"/>
        <v>16</v>
      </c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</row>
    <row r="66" spans="1:52" ht="24.75" customHeight="1" thickTop="1">
      <c r="A66" s="39" t="s">
        <v>19</v>
      </c>
      <c r="B66" s="18" t="s">
        <v>146</v>
      </c>
      <c r="C66" s="82" t="s">
        <v>20</v>
      </c>
      <c r="D66" s="16">
        <f>SUM(E66:I66)</f>
        <v>9</v>
      </c>
      <c r="E66" s="19">
        <v>9</v>
      </c>
      <c r="F66" s="19"/>
      <c r="G66" s="19"/>
      <c r="H66" s="19"/>
      <c r="I66" s="127"/>
      <c r="J66" s="37"/>
      <c r="K66" s="94"/>
      <c r="L66" s="24"/>
      <c r="M66" s="13"/>
      <c r="N66" s="14"/>
      <c r="O66" s="94"/>
      <c r="P66" s="24"/>
      <c r="Q66" s="13"/>
      <c r="R66" s="14">
        <v>9</v>
      </c>
      <c r="S66" s="94"/>
      <c r="T66" s="24"/>
      <c r="U66" s="13"/>
      <c r="V66" s="21"/>
      <c r="W66" s="19"/>
      <c r="X66" s="19"/>
      <c r="Y66" s="19"/>
      <c r="Z66" s="19">
        <v>3</v>
      </c>
      <c r="AA66" s="22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</row>
    <row r="67" spans="1:52" ht="38.25" customHeight="1">
      <c r="A67" s="39" t="s">
        <v>21</v>
      </c>
      <c r="B67" s="18" t="s">
        <v>147</v>
      </c>
      <c r="C67" s="81" t="s">
        <v>40</v>
      </c>
      <c r="D67" s="16">
        <f>SUM(E67:I67)</f>
        <v>9</v>
      </c>
      <c r="E67" s="19">
        <v>9</v>
      </c>
      <c r="F67" s="19"/>
      <c r="G67" s="19"/>
      <c r="H67" s="19"/>
      <c r="I67" s="22"/>
      <c r="J67" s="37"/>
      <c r="K67" s="94"/>
      <c r="L67" s="24"/>
      <c r="M67" s="13"/>
      <c r="N67" s="14"/>
      <c r="O67" s="94"/>
      <c r="P67" s="24">
        <v>9</v>
      </c>
      <c r="Q67" s="13"/>
      <c r="R67" s="14"/>
      <c r="S67" s="94"/>
      <c r="T67" s="24"/>
      <c r="U67" s="13"/>
      <c r="V67" s="21"/>
      <c r="W67" s="19"/>
      <c r="X67" s="19"/>
      <c r="Y67" s="19">
        <v>2</v>
      </c>
      <c r="Z67" s="19"/>
      <c r="AA67" s="22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</row>
    <row r="68" spans="1:52" ht="11.25" customHeight="1">
      <c r="A68" s="17" t="s">
        <v>30</v>
      </c>
      <c r="B68" s="18" t="s">
        <v>148</v>
      </c>
      <c r="C68" s="82" t="s">
        <v>25</v>
      </c>
      <c r="D68" s="16">
        <f>SUM(E68:I68)</f>
        <v>18</v>
      </c>
      <c r="E68" s="19">
        <v>18</v>
      </c>
      <c r="F68" s="19"/>
      <c r="G68" s="19"/>
      <c r="H68" s="19"/>
      <c r="I68" s="22"/>
      <c r="J68" s="132"/>
      <c r="K68" s="94"/>
      <c r="L68" s="24"/>
      <c r="M68" s="13"/>
      <c r="N68" s="14"/>
      <c r="O68" s="94"/>
      <c r="P68" s="24">
        <v>18</v>
      </c>
      <c r="Q68" s="13"/>
      <c r="R68" s="14"/>
      <c r="S68" s="94"/>
      <c r="T68" s="24"/>
      <c r="U68" s="13"/>
      <c r="V68" s="21"/>
      <c r="W68" s="19"/>
      <c r="X68" s="19"/>
      <c r="Y68" s="19">
        <v>3</v>
      </c>
      <c r="Z68" s="19"/>
      <c r="AA68" s="22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</row>
    <row r="69" spans="1:52" ht="11.25" customHeight="1">
      <c r="A69" s="17" t="s">
        <v>31</v>
      </c>
      <c r="B69" s="18" t="s">
        <v>149</v>
      </c>
      <c r="C69" s="81" t="s">
        <v>23</v>
      </c>
      <c r="D69" s="16">
        <f>+SUM(E69:I69)</f>
        <v>18</v>
      </c>
      <c r="E69" s="19">
        <v>18</v>
      </c>
      <c r="F69" s="19"/>
      <c r="G69" s="19"/>
      <c r="H69" s="19"/>
      <c r="I69" s="22"/>
      <c r="J69" s="37"/>
      <c r="K69" s="94"/>
      <c r="L69" s="24"/>
      <c r="M69" s="13"/>
      <c r="N69" s="14">
        <v>18</v>
      </c>
      <c r="O69" s="94"/>
      <c r="P69" s="24"/>
      <c r="Q69" s="13"/>
      <c r="R69" s="14"/>
      <c r="S69" s="94"/>
      <c r="T69" s="24"/>
      <c r="U69" s="13"/>
      <c r="V69" s="21"/>
      <c r="W69" s="19"/>
      <c r="X69" s="19">
        <v>3</v>
      </c>
      <c r="Y69" s="19"/>
      <c r="Z69" s="19"/>
      <c r="AA69" s="22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</row>
    <row r="70" spans="1:52" ht="21" customHeight="1">
      <c r="A70" s="17" t="s">
        <v>32</v>
      </c>
      <c r="B70" s="30" t="s">
        <v>150</v>
      </c>
      <c r="C70" s="82" t="s">
        <v>20</v>
      </c>
      <c r="D70" s="16">
        <f>SUM(E70:I70)</f>
        <v>9</v>
      </c>
      <c r="E70" s="19"/>
      <c r="F70" s="23">
        <v>9</v>
      </c>
      <c r="G70" s="19"/>
      <c r="H70" s="19"/>
      <c r="I70" s="22"/>
      <c r="J70" s="40"/>
      <c r="K70" s="94"/>
      <c r="L70" s="24"/>
      <c r="M70" s="13"/>
      <c r="N70" s="14"/>
      <c r="O70" s="94"/>
      <c r="P70" s="24"/>
      <c r="Q70" s="13"/>
      <c r="R70" s="14"/>
      <c r="S70" s="94">
        <v>9</v>
      </c>
      <c r="T70" s="24"/>
      <c r="U70" s="13"/>
      <c r="V70" s="21"/>
      <c r="W70" s="19"/>
      <c r="X70" s="31"/>
      <c r="Y70" s="31"/>
      <c r="Z70" s="31">
        <v>2</v>
      </c>
      <c r="AA70" s="3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</row>
    <row r="71" spans="1:52" ht="12" customHeight="1">
      <c r="A71" s="17" t="s">
        <v>33</v>
      </c>
      <c r="B71" s="30" t="s">
        <v>151</v>
      </c>
      <c r="C71" s="82" t="s">
        <v>41</v>
      </c>
      <c r="D71" s="16">
        <f>SUM(E71:I71)</f>
        <v>27</v>
      </c>
      <c r="E71" s="19">
        <v>27</v>
      </c>
      <c r="F71" s="23"/>
      <c r="G71" s="19"/>
      <c r="H71" s="19"/>
      <c r="I71" s="22"/>
      <c r="J71" s="40"/>
      <c r="K71" s="94"/>
      <c r="L71" s="24"/>
      <c r="M71" s="13"/>
      <c r="N71" s="14"/>
      <c r="O71" s="94"/>
      <c r="P71" s="24"/>
      <c r="Q71" s="13"/>
      <c r="R71" s="14">
        <v>27</v>
      </c>
      <c r="S71" s="94"/>
      <c r="T71" s="24"/>
      <c r="U71" s="13"/>
      <c r="V71" s="21"/>
      <c r="W71" s="19"/>
      <c r="X71" s="31"/>
      <c r="Y71" s="31"/>
      <c r="Z71" s="31">
        <v>5</v>
      </c>
      <c r="AA71" s="3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</row>
    <row r="72" spans="1:52" ht="33" customHeight="1">
      <c r="A72" s="17" t="s">
        <v>34</v>
      </c>
      <c r="B72" s="18" t="s">
        <v>152</v>
      </c>
      <c r="C72" s="82" t="s">
        <v>24</v>
      </c>
      <c r="D72" s="16">
        <f>+SUM(E72:I72)</f>
        <v>9</v>
      </c>
      <c r="E72" s="19">
        <v>9</v>
      </c>
      <c r="F72" s="19"/>
      <c r="G72" s="19"/>
      <c r="H72" s="19"/>
      <c r="I72" s="22"/>
      <c r="J72" s="37"/>
      <c r="K72" s="94"/>
      <c r="L72" s="24"/>
      <c r="M72" s="13"/>
      <c r="N72" s="14"/>
      <c r="O72" s="94"/>
      <c r="P72" s="24"/>
      <c r="Q72" s="13"/>
      <c r="R72" s="14"/>
      <c r="S72" s="94"/>
      <c r="T72" s="24">
        <v>9</v>
      </c>
      <c r="U72" s="13"/>
      <c r="V72" s="21"/>
      <c r="W72" s="19"/>
      <c r="X72" s="19"/>
      <c r="Y72" s="19"/>
      <c r="Z72" s="19"/>
      <c r="AA72" s="22">
        <v>3</v>
      </c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</row>
    <row r="73" spans="1:52" ht="28.5" customHeight="1">
      <c r="A73" s="17" t="s">
        <v>44</v>
      </c>
      <c r="B73" s="18" t="s">
        <v>153</v>
      </c>
      <c r="C73" s="82" t="s">
        <v>25</v>
      </c>
      <c r="D73" s="16">
        <f>SUM(E73:I73)</f>
        <v>27</v>
      </c>
      <c r="E73" s="19">
        <v>18</v>
      </c>
      <c r="F73" s="19">
        <v>9</v>
      </c>
      <c r="G73" s="19"/>
      <c r="H73" s="19"/>
      <c r="I73" s="22"/>
      <c r="J73" s="40"/>
      <c r="K73" s="94"/>
      <c r="L73" s="24"/>
      <c r="M73" s="13"/>
      <c r="N73" s="14"/>
      <c r="O73" s="94"/>
      <c r="P73" s="24">
        <v>18</v>
      </c>
      <c r="Q73" s="13">
        <v>9</v>
      </c>
      <c r="R73" s="14"/>
      <c r="S73" s="94"/>
      <c r="T73" s="24"/>
      <c r="U73" s="13"/>
      <c r="V73" s="21"/>
      <c r="W73" s="19"/>
      <c r="X73" s="19"/>
      <c r="Y73" s="19">
        <v>3</v>
      </c>
      <c r="Z73" s="19"/>
      <c r="AA73" s="22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</row>
    <row r="74" spans="1:52" ht="21" customHeight="1">
      <c r="A74" s="17" t="s">
        <v>35</v>
      </c>
      <c r="B74" s="18" t="s">
        <v>154</v>
      </c>
      <c r="C74" s="82" t="s">
        <v>38</v>
      </c>
      <c r="D74" s="16">
        <f>SUM(E74:I74)</f>
        <v>27</v>
      </c>
      <c r="E74" s="19">
        <v>18</v>
      </c>
      <c r="F74" s="19">
        <v>9</v>
      </c>
      <c r="G74" s="19"/>
      <c r="H74" s="19"/>
      <c r="I74" s="22"/>
      <c r="J74" s="40"/>
      <c r="K74" s="94"/>
      <c r="L74" s="24"/>
      <c r="M74" s="13"/>
      <c r="N74" s="14">
        <v>18</v>
      </c>
      <c r="O74" s="94">
        <v>9</v>
      </c>
      <c r="P74" s="24"/>
      <c r="Q74" s="13"/>
      <c r="R74" s="14"/>
      <c r="S74" s="94"/>
      <c r="T74" s="24"/>
      <c r="U74" s="13"/>
      <c r="V74" s="21"/>
      <c r="W74" s="19"/>
      <c r="X74" s="19">
        <v>2</v>
      </c>
      <c r="Y74" s="19"/>
      <c r="Z74" s="19"/>
      <c r="AA74" s="22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</row>
    <row r="75" spans="1:42" ht="21" customHeight="1">
      <c r="A75" s="17" t="s">
        <v>36</v>
      </c>
      <c r="B75" s="18" t="s">
        <v>155</v>
      </c>
      <c r="C75" s="81" t="s">
        <v>38</v>
      </c>
      <c r="D75" s="16">
        <f>SUM(E75:I75)</f>
        <v>27</v>
      </c>
      <c r="E75" s="19">
        <v>18</v>
      </c>
      <c r="F75" s="19">
        <v>9</v>
      </c>
      <c r="G75" s="19"/>
      <c r="H75" s="19"/>
      <c r="I75" s="22"/>
      <c r="J75" s="37"/>
      <c r="K75" s="94"/>
      <c r="L75" s="24"/>
      <c r="M75" s="13"/>
      <c r="N75" s="14">
        <v>18</v>
      </c>
      <c r="O75" s="94">
        <v>9</v>
      </c>
      <c r="P75" s="24"/>
      <c r="Q75" s="13"/>
      <c r="R75" s="14"/>
      <c r="S75" s="94"/>
      <c r="T75" s="24"/>
      <c r="U75" s="13"/>
      <c r="V75" s="21"/>
      <c r="W75" s="19"/>
      <c r="X75" s="19">
        <v>2</v>
      </c>
      <c r="Y75" s="19"/>
      <c r="Z75" s="19"/>
      <c r="AA75" s="2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</row>
    <row r="76" spans="1:42" ht="11.25" customHeight="1">
      <c r="A76" s="17" t="s">
        <v>78</v>
      </c>
      <c r="B76" s="18" t="s">
        <v>92</v>
      </c>
      <c r="C76" s="82" t="s">
        <v>40</v>
      </c>
      <c r="D76" s="16"/>
      <c r="E76" s="19"/>
      <c r="F76" s="23"/>
      <c r="G76" s="19"/>
      <c r="H76" s="19"/>
      <c r="I76" s="22"/>
      <c r="J76" s="40"/>
      <c r="K76" s="94"/>
      <c r="L76" s="24"/>
      <c r="M76" s="13"/>
      <c r="N76" s="14"/>
      <c r="O76" s="94"/>
      <c r="P76" s="24"/>
      <c r="Q76" s="13"/>
      <c r="R76" s="14"/>
      <c r="S76" s="94"/>
      <c r="T76" s="24"/>
      <c r="U76" s="13"/>
      <c r="V76" s="21"/>
      <c r="W76" s="19"/>
      <c r="X76" s="19"/>
      <c r="Y76" s="19">
        <v>4</v>
      </c>
      <c r="Z76" s="31"/>
      <c r="AA76" s="35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</row>
    <row r="77" spans="1:42" ht="22.5" customHeight="1">
      <c r="A77" s="17" t="s">
        <v>79</v>
      </c>
      <c r="B77" s="30" t="s">
        <v>156</v>
      </c>
      <c r="C77" s="79" t="s">
        <v>23</v>
      </c>
      <c r="D77" s="28">
        <f aca="true" t="shared" si="11" ref="D77:D85">SUM(E77:I77)</f>
        <v>27</v>
      </c>
      <c r="E77" s="31">
        <v>27</v>
      </c>
      <c r="F77" s="31"/>
      <c r="G77" s="31"/>
      <c r="H77" s="31"/>
      <c r="I77" s="35"/>
      <c r="J77" s="109"/>
      <c r="K77" s="93"/>
      <c r="L77" s="87"/>
      <c r="M77" s="33"/>
      <c r="N77" s="56">
        <v>27</v>
      </c>
      <c r="O77" s="93"/>
      <c r="P77" s="87"/>
      <c r="Q77" s="33"/>
      <c r="R77" s="56"/>
      <c r="S77" s="93"/>
      <c r="T77" s="87"/>
      <c r="U77" s="33"/>
      <c r="V77" s="34"/>
      <c r="W77" s="31"/>
      <c r="X77" s="31">
        <v>4</v>
      </c>
      <c r="Y77" s="31"/>
      <c r="Z77" s="31"/>
      <c r="AA77" s="35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</row>
    <row r="78" spans="1:42" ht="20.25" customHeight="1">
      <c r="A78" s="17" t="s">
        <v>80</v>
      </c>
      <c r="B78" s="18" t="s">
        <v>157</v>
      </c>
      <c r="C78" s="81" t="s">
        <v>25</v>
      </c>
      <c r="D78" s="16">
        <f t="shared" si="11"/>
        <v>36</v>
      </c>
      <c r="E78" s="19">
        <v>18</v>
      </c>
      <c r="F78" s="19">
        <v>18</v>
      </c>
      <c r="G78" s="19"/>
      <c r="H78" s="19"/>
      <c r="I78" s="22"/>
      <c r="J78" s="37"/>
      <c r="K78" s="94"/>
      <c r="L78" s="24"/>
      <c r="M78" s="13"/>
      <c r="N78" s="14"/>
      <c r="O78" s="94"/>
      <c r="P78" s="24">
        <v>18</v>
      </c>
      <c r="Q78" s="13">
        <v>18</v>
      </c>
      <c r="R78" s="14"/>
      <c r="S78" s="94"/>
      <c r="T78" s="24"/>
      <c r="U78" s="13"/>
      <c r="V78" s="21"/>
      <c r="W78" s="19"/>
      <c r="X78" s="19"/>
      <c r="Y78" s="19">
        <v>4</v>
      </c>
      <c r="Z78" s="19"/>
      <c r="AA78" s="2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</row>
    <row r="79" spans="1:42" ht="28.5" customHeight="1">
      <c r="A79" s="17" t="s">
        <v>81</v>
      </c>
      <c r="B79" s="30" t="s">
        <v>158</v>
      </c>
      <c r="C79" s="82" t="s">
        <v>24</v>
      </c>
      <c r="D79" s="16">
        <f t="shared" si="11"/>
        <v>9</v>
      </c>
      <c r="E79" s="19">
        <v>9</v>
      </c>
      <c r="F79" s="23"/>
      <c r="G79" s="19"/>
      <c r="H79" s="19"/>
      <c r="I79" s="22"/>
      <c r="J79" s="40"/>
      <c r="K79" s="94"/>
      <c r="L79" s="24"/>
      <c r="M79" s="13"/>
      <c r="N79" s="14"/>
      <c r="O79" s="94"/>
      <c r="P79" s="24"/>
      <c r="Q79" s="13"/>
      <c r="R79" s="14"/>
      <c r="S79" s="94"/>
      <c r="T79" s="24">
        <v>9</v>
      </c>
      <c r="U79" s="13"/>
      <c r="V79" s="21"/>
      <c r="W79" s="19"/>
      <c r="X79" s="31"/>
      <c r="Y79" s="31"/>
      <c r="Z79" s="31"/>
      <c r="AA79" s="35">
        <v>3</v>
      </c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</row>
    <row r="80" spans="1:42" ht="21.75" customHeight="1">
      <c r="A80" s="17" t="s">
        <v>82</v>
      </c>
      <c r="B80" s="18" t="s">
        <v>159</v>
      </c>
      <c r="C80" s="81" t="s">
        <v>20</v>
      </c>
      <c r="D80" s="16">
        <f t="shared" si="11"/>
        <v>9</v>
      </c>
      <c r="E80" s="19">
        <v>9</v>
      </c>
      <c r="F80" s="19"/>
      <c r="G80" s="19"/>
      <c r="H80" s="19"/>
      <c r="I80" s="22"/>
      <c r="J80" s="37"/>
      <c r="K80" s="94"/>
      <c r="L80" s="24"/>
      <c r="M80" s="13"/>
      <c r="N80" s="14"/>
      <c r="O80" s="94"/>
      <c r="P80" s="24"/>
      <c r="Q80" s="13"/>
      <c r="R80" s="14">
        <v>9</v>
      </c>
      <c r="S80" s="94"/>
      <c r="T80" s="24"/>
      <c r="U80" s="13"/>
      <c r="V80" s="21"/>
      <c r="W80" s="19"/>
      <c r="X80" s="19"/>
      <c r="Y80" s="19"/>
      <c r="Z80" s="19">
        <v>3</v>
      </c>
      <c r="AA80" s="2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</row>
    <row r="81" spans="1:42" ht="11.25" customHeight="1">
      <c r="A81" s="17" t="s">
        <v>83</v>
      </c>
      <c r="B81" s="30" t="s">
        <v>102</v>
      </c>
      <c r="C81" s="82" t="s">
        <v>93</v>
      </c>
      <c r="D81" s="16">
        <f t="shared" si="11"/>
        <v>45</v>
      </c>
      <c r="E81" s="19"/>
      <c r="F81" s="23">
        <v>45</v>
      </c>
      <c r="G81" s="19"/>
      <c r="H81" s="19"/>
      <c r="I81" s="22"/>
      <c r="J81" s="40"/>
      <c r="K81" s="94"/>
      <c r="L81" s="24"/>
      <c r="M81" s="13"/>
      <c r="N81" s="14"/>
      <c r="O81" s="94"/>
      <c r="P81" s="24"/>
      <c r="Q81" s="13">
        <v>9</v>
      </c>
      <c r="R81" s="14"/>
      <c r="S81" s="94">
        <v>18</v>
      </c>
      <c r="T81" s="24"/>
      <c r="U81" s="13">
        <v>18</v>
      </c>
      <c r="V81" s="21"/>
      <c r="W81" s="19"/>
      <c r="X81" s="31"/>
      <c r="Y81" s="31">
        <v>1</v>
      </c>
      <c r="Z81" s="31">
        <v>3</v>
      </c>
      <c r="AA81" s="35">
        <v>10</v>
      </c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</row>
    <row r="82" spans="1:42" ht="12" customHeight="1">
      <c r="A82" s="17" t="s">
        <v>84</v>
      </c>
      <c r="B82" s="30" t="s">
        <v>160</v>
      </c>
      <c r="C82" s="82" t="s">
        <v>40</v>
      </c>
      <c r="D82" s="16">
        <f t="shared" si="11"/>
        <v>9</v>
      </c>
      <c r="E82" s="19">
        <v>9</v>
      </c>
      <c r="F82" s="23"/>
      <c r="G82" s="19"/>
      <c r="H82" s="19"/>
      <c r="I82" s="22"/>
      <c r="J82" s="40"/>
      <c r="K82" s="94"/>
      <c r="L82" s="24"/>
      <c r="M82" s="13"/>
      <c r="N82" s="14"/>
      <c r="O82" s="94"/>
      <c r="P82" s="24">
        <v>9</v>
      </c>
      <c r="Q82" s="13"/>
      <c r="R82" s="14"/>
      <c r="S82" s="94"/>
      <c r="T82" s="24"/>
      <c r="U82" s="13"/>
      <c r="V82" s="21"/>
      <c r="W82" s="19"/>
      <c r="X82" s="31"/>
      <c r="Y82" s="31">
        <v>2</v>
      </c>
      <c r="Z82" s="31"/>
      <c r="AA82" s="35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</row>
    <row r="83" spans="1:42" ht="11.25" customHeight="1">
      <c r="A83" s="17" t="s">
        <v>89</v>
      </c>
      <c r="B83" s="30" t="s">
        <v>161</v>
      </c>
      <c r="C83" s="82" t="s">
        <v>25</v>
      </c>
      <c r="D83" s="16">
        <f t="shared" si="11"/>
        <v>27</v>
      </c>
      <c r="E83" s="19">
        <v>9</v>
      </c>
      <c r="F83" s="23">
        <v>18</v>
      </c>
      <c r="G83" s="19"/>
      <c r="H83" s="19"/>
      <c r="I83" s="22"/>
      <c r="J83" s="40"/>
      <c r="K83" s="94"/>
      <c r="L83" s="24"/>
      <c r="M83" s="13"/>
      <c r="N83" s="14"/>
      <c r="O83" s="94"/>
      <c r="P83" s="24">
        <v>9</v>
      </c>
      <c r="Q83" s="13">
        <v>18</v>
      </c>
      <c r="R83" s="14"/>
      <c r="S83" s="94"/>
      <c r="T83" s="24"/>
      <c r="U83" s="13"/>
      <c r="V83" s="21"/>
      <c r="W83" s="31"/>
      <c r="X83" s="31"/>
      <c r="Y83" s="31">
        <v>3</v>
      </c>
      <c r="Z83" s="31"/>
      <c r="AA83" s="35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</row>
    <row r="84" spans="1:42" ht="36">
      <c r="A84" s="17" t="s">
        <v>90</v>
      </c>
      <c r="B84" s="18" t="s">
        <v>162</v>
      </c>
      <c r="C84" s="81" t="s">
        <v>41</v>
      </c>
      <c r="D84" s="16">
        <f t="shared" si="11"/>
        <v>18</v>
      </c>
      <c r="E84" s="19">
        <v>18</v>
      </c>
      <c r="F84" s="19"/>
      <c r="G84" s="19"/>
      <c r="H84" s="19"/>
      <c r="I84" s="22"/>
      <c r="J84" s="37"/>
      <c r="K84" s="94"/>
      <c r="L84" s="24"/>
      <c r="M84" s="13"/>
      <c r="N84" s="14"/>
      <c r="O84" s="94"/>
      <c r="P84" s="24"/>
      <c r="Q84" s="13"/>
      <c r="R84" s="14">
        <v>18</v>
      </c>
      <c r="S84" s="94"/>
      <c r="T84" s="24"/>
      <c r="U84" s="13"/>
      <c r="V84" s="21"/>
      <c r="W84" s="19"/>
      <c r="X84" s="19"/>
      <c r="Y84" s="19"/>
      <c r="Z84" s="19">
        <v>4</v>
      </c>
      <c r="AA84" s="2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</row>
    <row r="85" spans="1:42" ht="23.25" customHeight="1" thickBot="1">
      <c r="A85" s="17" t="s">
        <v>91</v>
      </c>
      <c r="B85" s="30" t="s">
        <v>163</v>
      </c>
      <c r="C85" s="81" t="s">
        <v>41</v>
      </c>
      <c r="D85" s="28">
        <f t="shared" si="11"/>
        <v>18</v>
      </c>
      <c r="E85" s="31">
        <v>18</v>
      </c>
      <c r="F85" s="31"/>
      <c r="G85" s="31"/>
      <c r="H85" s="31"/>
      <c r="I85" s="133"/>
      <c r="J85" s="40"/>
      <c r="K85" s="94"/>
      <c r="L85" s="87"/>
      <c r="M85" s="33"/>
      <c r="N85" s="56"/>
      <c r="O85" s="93"/>
      <c r="P85" s="87"/>
      <c r="Q85" s="33"/>
      <c r="R85" s="56">
        <v>18</v>
      </c>
      <c r="S85" s="93"/>
      <c r="T85" s="87"/>
      <c r="U85" s="33"/>
      <c r="V85" s="34"/>
      <c r="W85" s="31"/>
      <c r="X85" s="31"/>
      <c r="Y85" s="31"/>
      <c r="Z85" s="31">
        <v>4</v>
      </c>
      <c r="AA85" s="35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</row>
    <row r="86" spans="1:42" ht="13.5" thickTop="1">
      <c r="A86" s="160"/>
      <c r="B86" s="110" t="s">
        <v>43</v>
      </c>
      <c r="C86" s="140"/>
      <c r="D86" s="112">
        <f aca="true" t="shared" si="12" ref="D86:AA86">SUM(D19+D25+D35+D65)</f>
        <v>1446</v>
      </c>
      <c r="E86" s="113">
        <f t="shared" si="12"/>
        <v>765</v>
      </c>
      <c r="F86" s="113">
        <f t="shared" si="12"/>
        <v>681</v>
      </c>
      <c r="G86" s="115">
        <f t="shared" si="12"/>
        <v>0</v>
      </c>
      <c r="H86" s="115">
        <f t="shared" si="12"/>
        <v>0</v>
      </c>
      <c r="I86" s="116">
        <f t="shared" si="12"/>
        <v>0</v>
      </c>
      <c r="J86" s="143">
        <f t="shared" si="12"/>
        <v>180</v>
      </c>
      <c r="K86" s="117">
        <f t="shared" si="12"/>
        <v>144</v>
      </c>
      <c r="L86" s="112">
        <f t="shared" si="12"/>
        <v>144</v>
      </c>
      <c r="M86" s="118">
        <f t="shared" si="12"/>
        <v>153</v>
      </c>
      <c r="N86" s="119">
        <f t="shared" si="12"/>
        <v>168</v>
      </c>
      <c r="O86" s="120">
        <f t="shared" si="12"/>
        <v>108</v>
      </c>
      <c r="P86" s="121">
        <f t="shared" si="12"/>
        <v>99</v>
      </c>
      <c r="Q86" s="118">
        <f t="shared" si="12"/>
        <v>138</v>
      </c>
      <c r="R86" s="119">
        <f t="shared" si="12"/>
        <v>96</v>
      </c>
      <c r="S86" s="120">
        <f t="shared" si="12"/>
        <v>60</v>
      </c>
      <c r="T86" s="121">
        <f t="shared" si="12"/>
        <v>78</v>
      </c>
      <c r="U86" s="118">
        <f t="shared" si="12"/>
        <v>78</v>
      </c>
      <c r="V86" s="112">
        <f t="shared" si="12"/>
        <v>30</v>
      </c>
      <c r="W86" s="115">
        <f t="shared" si="12"/>
        <v>30</v>
      </c>
      <c r="X86" s="115">
        <f t="shared" si="12"/>
        <v>30</v>
      </c>
      <c r="Y86" s="115">
        <f t="shared" si="12"/>
        <v>30</v>
      </c>
      <c r="Z86" s="115">
        <f t="shared" si="12"/>
        <v>30</v>
      </c>
      <c r="AA86" s="122">
        <f t="shared" si="12"/>
        <v>30</v>
      </c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</row>
    <row r="87" spans="1:42" ht="13.5" thickBot="1">
      <c r="A87" s="161"/>
      <c r="B87" s="123"/>
      <c r="C87" s="124"/>
      <c r="D87" s="144"/>
      <c r="E87" s="144"/>
      <c r="F87" s="144"/>
      <c r="G87" s="144"/>
      <c r="H87" s="144"/>
      <c r="I87" s="126"/>
      <c r="J87" s="154">
        <f>J86+K86</f>
        <v>324</v>
      </c>
      <c r="K87" s="155"/>
      <c r="L87" s="156">
        <f>SUM(L86+M86)</f>
        <v>297</v>
      </c>
      <c r="M87" s="157"/>
      <c r="N87" s="154">
        <f>N86+O86</f>
        <v>276</v>
      </c>
      <c r="O87" s="155"/>
      <c r="P87" s="156">
        <f>P86+Q86</f>
        <v>237</v>
      </c>
      <c r="Q87" s="157"/>
      <c r="R87" s="154">
        <f>R86+S86</f>
        <v>156</v>
      </c>
      <c r="S87" s="155"/>
      <c r="T87" s="156">
        <f>T86+U86</f>
        <v>156</v>
      </c>
      <c r="U87" s="157"/>
      <c r="V87" s="154">
        <f>V86+W86</f>
        <v>60</v>
      </c>
      <c r="W87" s="158"/>
      <c r="X87" s="159">
        <f>X86+Y86</f>
        <v>60</v>
      </c>
      <c r="Y87" s="158"/>
      <c r="Z87" s="159">
        <f>Z86+AA86</f>
        <v>60</v>
      </c>
      <c r="AA87" s="157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</row>
    <row r="88" spans="1:42" ht="69.75" customHeight="1" thickBot="1" thickTop="1">
      <c r="A88" s="57" t="s">
        <v>117</v>
      </c>
      <c r="B88" s="57" t="s">
        <v>215</v>
      </c>
      <c r="C88" s="85"/>
      <c r="D88" s="78">
        <f aca="true" t="shared" si="13" ref="D88:AA88">SUM(D89:D103)</f>
        <v>378</v>
      </c>
      <c r="E88" s="59">
        <f t="shared" si="13"/>
        <v>189</v>
      </c>
      <c r="F88" s="59">
        <f t="shared" si="13"/>
        <v>189</v>
      </c>
      <c r="G88" s="58">
        <f t="shared" si="13"/>
        <v>0</v>
      </c>
      <c r="H88" s="58">
        <f t="shared" si="13"/>
        <v>0</v>
      </c>
      <c r="I88" s="62">
        <f t="shared" si="13"/>
        <v>0</v>
      </c>
      <c r="J88" s="58">
        <f t="shared" si="13"/>
        <v>0</v>
      </c>
      <c r="K88" s="96">
        <f t="shared" si="13"/>
        <v>0</v>
      </c>
      <c r="L88" s="78">
        <f t="shared" si="13"/>
        <v>0</v>
      </c>
      <c r="M88" s="62">
        <f t="shared" si="13"/>
        <v>0</v>
      </c>
      <c r="N88" s="61">
        <f t="shared" si="13"/>
        <v>54</v>
      </c>
      <c r="O88" s="92">
        <f t="shared" si="13"/>
        <v>36</v>
      </c>
      <c r="P88" s="58">
        <f t="shared" si="13"/>
        <v>54</v>
      </c>
      <c r="Q88" s="62">
        <f t="shared" si="13"/>
        <v>54</v>
      </c>
      <c r="R88" s="61">
        <f t="shared" si="13"/>
        <v>72</v>
      </c>
      <c r="S88" s="92">
        <f t="shared" si="13"/>
        <v>72</v>
      </c>
      <c r="T88" s="58">
        <f t="shared" si="13"/>
        <v>9</v>
      </c>
      <c r="U88" s="62">
        <f t="shared" si="13"/>
        <v>27</v>
      </c>
      <c r="V88" s="102">
        <f t="shared" si="13"/>
        <v>0</v>
      </c>
      <c r="W88" s="103">
        <f t="shared" si="13"/>
        <v>0</v>
      </c>
      <c r="X88" s="103">
        <f t="shared" si="13"/>
        <v>11</v>
      </c>
      <c r="Y88" s="103">
        <f t="shared" si="13"/>
        <v>22</v>
      </c>
      <c r="Z88" s="103">
        <f t="shared" si="13"/>
        <v>24</v>
      </c>
      <c r="AA88" s="104">
        <f t="shared" si="13"/>
        <v>16</v>
      </c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</row>
    <row r="89" spans="1:42" ht="24" customHeight="1" thickTop="1">
      <c r="A89" s="39" t="s">
        <v>19</v>
      </c>
      <c r="B89" s="76" t="s">
        <v>108</v>
      </c>
      <c r="C89" s="79" t="s">
        <v>41</v>
      </c>
      <c r="D89" s="28">
        <f aca="true" t="shared" si="14" ref="D89:D95">SUM(E89:I89)</f>
        <v>36</v>
      </c>
      <c r="E89" s="31">
        <v>18</v>
      </c>
      <c r="F89" s="31">
        <v>18</v>
      </c>
      <c r="G89" s="31"/>
      <c r="H89" s="31"/>
      <c r="I89" s="35"/>
      <c r="J89" s="77"/>
      <c r="K89" s="93"/>
      <c r="L89" s="87"/>
      <c r="M89" s="33"/>
      <c r="N89" s="56"/>
      <c r="O89" s="93"/>
      <c r="P89" s="87"/>
      <c r="Q89" s="33"/>
      <c r="R89" s="56">
        <v>18</v>
      </c>
      <c r="S89" s="93">
        <v>18</v>
      </c>
      <c r="T89" s="87"/>
      <c r="U89" s="33"/>
      <c r="V89" s="34"/>
      <c r="W89" s="31"/>
      <c r="X89" s="31"/>
      <c r="Y89" s="31"/>
      <c r="Z89" s="31">
        <v>6</v>
      </c>
      <c r="AA89" s="35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</row>
    <row r="90" spans="1:42" ht="10.5" customHeight="1">
      <c r="A90" s="39" t="s">
        <v>21</v>
      </c>
      <c r="B90" s="38" t="s">
        <v>111</v>
      </c>
      <c r="C90" s="80" t="s">
        <v>41</v>
      </c>
      <c r="D90" s="28">
        <f t="shared" si="14"/>
        <v>36</v>
      </c>
      <c r="E90" s="31">
        <v>18</v>
      </c>
      <c r="F90" s="31">
        <v>18</v>
      </c>
      <c r="G90" s="31"/>
      <c r="H90" s="31"/>
      <c r="I90" s="35"/>
      <c r="J90" s="36"/>
      <c r="K90" s="93"/>
      <c r="L90" s="24"/>
      <c r="M90" s="13"/>
      <c r="N90" s="14"/>
      <c r="O90" s="94"/>
      <c r="P90" s="24"/>
      <c r="Q90" s="13"/>
      <c r="R90" s="14">
        <v>18</v>
      </c>
      <c r="S90" s="94">
        <v>18</v>
      </c>
      <c r="T90" s="24"/>
      <c r="U90" s="13"/>
      <c r="V90" s="21"/>
      <c r="W90" s="19"/>
      <c r="X90" s="19"/>
      <c r="Y90" s="19"/>
      <c r="Z90" s="19">
        <v>6</v>
      </c>
      <c r="AA90" s="2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</row>
    <row r="91" spans="1:42" ht="24">
      <c r="A91" s="17" t="s">
        <v>30</v>
      </c>
      <c r="B91" s="18" t="s">
        <v>107</v>
      </c>
      <c r="C91" s="82" t="s">
        <v>25</v>
      </c>
      <c r="D91" s="16">
        <f t="shared" si="14"/>
        <v>36</v>
      </c>
      <c r="E91" s="19">
        <v>18</v>
      </c>
      <c r="F91" s="19">
        <v>18</v>
      </c>
      <c r="G91" s="19"/>
      <c r="H91" s="19"/>
      <c r="I91" s="22"/>
      <c r="J91" s="37"/>
      <c r="K91" s="94"/>
      <c r="L91" s="24"/>
      <c r="M91" s="13"/>
      <c r="N91" s="14"/>
      <c r="O91" s="94"/>
      <c r="P91" s="24">
        <v>18</v>
      </c>
      <c r="Q91" s="13">
        <v>18</v>
      </c>
      <c r="R91" s="14"/>
      <c r="S91" s="94"/>
      <c r="T91" s="24"/>
      <c r="U91" s="13"/>
      <c r="V91" s="21"/>
      <c r="W91" s="19"/>
      <c r="X91" s="19"/>
      <c r="Y91" s="19">
        <v>5</v>
      </c>
      <c r="Z91" s="19"/>
      <c r="AA91" s="2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</row>
    <row r="92" spans="1:42" ht="11.25" customHeight="1">
      <c r="A92" s="17" t="s">
        <v>31</v>
      </c>
      <c r="B92" s="18" t="s">
        <v>88</v>
      </c>
      <c r="C92" s="81" t="s">
        <v>23</v>
      </c>
      <c r="D92" s="16">
        <f t="shared" si="14"/>
        <v>27</v>
      </c>
      <c r="E92" s="19">
        <v>18</v>
      </c>
      <c r="F92" s="19">
        <v>9</v>
      </c>
      <c r="G92" s="19"/>
      <c r="H92" s="19"/>
      <c r="I92" s="22"/>
      <c r="J92" s="37"/>
      <c r="K92" s="94"/>
      <c r="L92" s="24"/>
      <c r="M92" s="13"/>
      <c r="N92" s="14">
        <v>18</v>
      </c>
      <c r="O92" s="94">
        <v>9</v>
      </c>
      <c r="P92" s="24"/>
      <c r="Q92" s="13"/>
      <c r="R92" s="14"/>
      <c r="S92" s="94"/>
      <c r="T92" s="24"/>
      <c r="U92" s="13"/>
      <c r="V92" s="21"/>
      <c r="W92" s="19"/>
      <c r="X92" s="19">
        <v>3</v>
      </c>
      <c r="Y92" s="19"/>
      <c r="Z92" s="19"/>
      <c r="AA92" s="2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</row>
    <row r="93" spans="1:42" ht="9.75" customHeight="1">
      <c r="A93" s="17" t="s">
        <v>32</v>
      </c>
      <c r="B93" s="18" t="s">
        <v>105</v>
      </c>
      <c r="C93" s="82" t="s">
        <v>20</v>
      </c>
      <c r="D93" s="16">
        <f t="shared" si="14"/>
        <v>27</v>
      </c>
      <c r="E93" s="19">
        <v>18</v>
      </c>
      <c r="F93" s="19">
        <v>9</v>
      </c>
      <c r="G93" s="19"/>
      <c r="H93" s="19"/>
      <c r="I93" s="22"/>
      <c r="J93" s="40"/>
      <c r="K93" s="94"/>
      <c r="L93" s="24"/>
      <c r="M93" s="13"/>
      <c r="N93" s="14"/>
      <c r="O93" s="94"/>
      <c r="P93" s="24"/>
      <c r="Q93" s="13"/>
      <c r="R93" s="14">
        <v>18</v>
      </c>
      <c r="S93" s="94">
        <v>9</v>
      </c>
      <c r="T93" s="24"/>
      <c r="U93" s="13"/>
      <c r="V93" s="21"/>
      <c r="W93" s="19"/>
      <c r="X93" s="19"/>
      <c r="Y93" s="19"/>
      <c r="Z93" s="19">
        <v>4</v>
      </c>
      <c r="AA93" s="2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</row>
    <row r="94" spans="1:42" ht="12" customHeight="1">
      <c r="A94" s="17" t="s">
        <v>33</v>
      </c>
      <c r="B94" s="18" t="s">
        <v>114</v>
      </c>
      <c r="C94" s="81" t="s">
        <v>38</v>
      </c>
      <c r="D94" s="16">
        <f t="shared" si="14"/>
        <v>18</v>
      </c>
      <c r="E94" s="19">
        <v>9</v>
      </c>
      <c r="F94" s="19">
        <v>9</v>
      </c>
      <c r="G94" s="19"/>
      <c r="H94" s="19"/>
      <c r="I94" s="22"/>
      <c r="J94" s="37"/>
      <c r="K94" s="94"/>
      <c r="L94" s="24"/>
      <c r="M94" s="13"/>
      <c r="N94" s="14">
        <v>9</v>
      </c>
      <c r="O94" s="94">
        <v>9</v>
      </c>
      <c r="P94" s="24"/>
      <c r="Q94" s="13"/>
      <c r="R94" s="14"/>
      <c r="S94" s="94"/>
      <c r="T94" s="24"/>
      <c r="U94" s="13"/>
      <c r="V94" s="21"/>
      <c r="W94" s="19"/>
      <c r="X94" s="19">
        <v>2</v>
      </c>
      <c r="Y94" s="19"/>
      <c r="Z94" s="19"/>
      <c r="AA94" s="2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</row>
    <row r="95" spans="1:42" ht="36">
      <c r="A95" s="17" t="s">
        <v>34</v>
      </c>
      <c r="B95" s="18" t="s">
        <v>104</v>
      </c>
      <c r="C95" s="81" t="s">
        <v>23</v>
      </c>
      <c r="D95" s="16">
        <f t="shared" si="14"/>
        <v>27</v>
      </c>
      <c r="E95" s="19">
        <v>18</v>
      </c>
      <c r="F95" s="19">
        <v>9</v>
      </c>
      <c r="G95" s="19"/>
      <c r="H95" s="19"/>
      <c r="I95" s="22"/>
      <c r="J95" s="37"/>
      <c r="K95" s="94"/>
      <c r="L95" s="24"/>
      <c r="M95" s="13"/>
      <c r="N95" s="14">
        <v>18</v>
      </c>
      <c r="O95" s="94">
        <v>9</v>
      </c>
      <c r="P95" s="24"/>
      <c r="Q95" s="13"/>
      <c r="R95" s="14"/>
      <c r="S95" s="94"/>
      <c r="T95" s="24"/>
      <c r="U95" s="13"/>
      <c r="V95" s="21"/>
      <c r="W95" s="19"/>
      <c r="X95" s="19">
        <v>3</v>
      </c>
      <c r="Y95" s="19"/>
      <c r="Z95" s="19"/>
      <c r="AA95" s="2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</row>
    <row r="96" spans="1:42" ht="10.5" customHeight="1">
      <c r="A96" s="17" t="s">
        <v>44</v>
      </c>
      <c r="B96" s="18" t="s">
        <v>92</v>
      </c>
      <c r="C96" s="82" t="s">
        <v>116</v>
      </c>
      <c r="D96" s="16"/>
      <c r="E96" s="19"/>
      <c r="F96" s="19"/>
      <c r="G96" s="19"/>
      <c r="H96" s="19"/>
      <c r="I96" s="22"/>
      <c r="J96" s="37"/>
      <c r="K96" s="94"/>
      <c r="L96" s="24"/>
      <c r="M96" s="13"/>
      <c r="N96" s="14"/>
      <c r="O96" s="94"/>
      <c r="P96" s="24"/>
      <c r="Q96" s="13"/>
      <c r="R96" s="14"/>
      <c r="S96" s="94"/>
      <c r="T96" s="24"/>
      <c r="U96" s="13"/>
      <c r="V96" s="21"/>
      <c r="W96" s="19"/>
      <c r="X96" s="19"/>
      <c r="Y96" s="19">
        <v>4</v>
      </c>
      <c r="Z96" s="19"/>
      <c r="AA96" s="2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</row>
    <row r="97" spans="1:42" ht="10.5" customHeight="1">
      <c r="A97" s="29" t="s">
        <v>35</v>
      </c>
      <c r="B97" s="30" t="s">
        <v>115</v>
      </c>
      <c r="C97" s="82" t="s">
        <v>93</v>
      </c>
      <c r="D97" s="28">
        <f aca="true" t="shared" si="15" ref="D97:D103">SUM(E97:I97)</f>
        <v>45</v>
      </c>
      <c r="E97" s="31"/>
      <c r="F97" s="31">
        <v>45</v>
      </c>
      <c r="G97" s="31"/>
      <c r="H97" s="31"/>
      <c r="I97" s="35"/>
      <c r="J97" s="40"/>
      <c r="K97" s="94"/>
      <c r="L97" s="87"/>
      <c r="M97" s="33"/>
      <c r="N97" s="56"/>
      <c r="O97" s="93"/>
      <c r="P97" s="87"/>
      <c r="Q97" s="33">
        <v>9</v>
      </c>
      <c r="R97" s="56"/>
      <c r="S97" s="93">
        <v>18</v>
      </c>
      <c r="T97" s="87"/>
      <c r="U97" s="33">
        <v>18</v>
      </c>
      <c r="V97" s="34"/>
      <c r="W97" s="31"/>
      <c r="X97" s="31"/>
      <c r="Y97" s="31">
        <v>1</v>
      </c>
      <c r="Z97" s="31">
        <v>3</v>
      </c>
      <c r="AA97" s="35">
        <v>10</v>
      </c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</row>
    <row r="98" spans="1:42" ht="33.75">
      <c r="A98" s="63" t="s">
        <v>36</v>
      </c>
      <c r="B98" s="30" t="s">
        <v>113</v>
      </c>
      <c r="C98" s="82" t="s">
        <v>25</v>
      </c>
      <c r="D98" s="28">
        <f t="shared" si="15"/>
        <v>18</v>
      </c>
      <c r="E98" s="31">
        <v>9</v>
      </c>
      <c r="F98" s="31">
        <v>9</v>
      </c>
      <c r="G98" s="31"/>
      <c r="H98" s="31"/>
      <c r="I98" s="35"/>
      <c r="J98" s="37"/>
      <c r="K98" s="93"/>
      <c r="L98" s="87"/>
      <c r="M98" s="33"/>
      <c r="N98" s="56"/>
      <c r="O98" s="93"/>
      <c r="P98" s="87">
        <v>9</v>
      </c>
      <c r="Q98" s="33">
        <v>9</v>
      </c>
      <c r="R98" s="56"/>
      <c r="S98" s="93"/>
      <c r="T98" s="87"/>
      <c r="U98" s="33"/>
      <c r="V98" s="34"/>
      <c r="W98" s="31"/>
      <c r="X98" s="31"/>
      <c r="Y98" s="31">
        <v>5</v>
      </c>
      <c r="Z98" s="31"/>
      <c r="AA98" s="35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</row>
    <row r="99" spans="1:42" ht="22.5">
      <c r="A99" s="63" t="s">
        <v>78</v>
      </c>
      <c r="B99" s="30" t="s">
        <v>110</v>
      </c>
      <c r="C99" s="82" t="s">
        <v>25</v>
      </c>
      <c r="D99" s="28">
        <f t="shared" si="15"/>
        <v>27</v>
      </c>
      <c r="E99" s="31">
        <v>18</v>
      </c>
      <c r="F99" s="31">
        <v>9</v>
      </c>
      <c r="G99" s="31"/>
      <c r="H99" s="31"/>
      <c r="I99" s="35"/>
      <c r="J99" s="37"/>
      <c r="K99" s="93"/>
      <c r="L99" s="87"/>
      <c r="M99" s="33"/>
      <c r="N99" s="56"/>
      <c r="O99" s="93"/>
      <c r="P99" s="87">
        <v>18</v>
      </c>
      <c r="Q99" s="33">
        <v>9</v>
      </c>
      <c r="R99" s="56"/>
      <c r="S99" s="93"/>
      <c r="T99" s="87"/>
      <c r="U99" s="33"/>
      <c r="V99" s="34"/>
      <c r="W99" s="31"/>
      <c r="X99" s="31"/>
      <c r="Y99" s="31">
        <v>4</v>
      </c>
      <c r="Z99" s="31"/>
      <c r="AA99" s="35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</row>
    <row r="100" spans="1:42" ht="33.75">
      <c r="A100" s="63" t="s">
        <v>79</v>
      </c>
      <c r="B100" s="30" t="s">
        <v>103</v>
      </c>
      <c r="C100" s="82" t="s">
        <v>38</v>
      </c>
      <c r="D100" s="28">
        <f t="shared" si="15"/>
        <v>18</v>
      </c>
      <c r="E100" s="31">
        <v>9</v>
      </c>
      <c r="F100" s="31">
        <v>9</v>
      </c>
      <c r="G100" s="31"/>
      <c r="H100" s="31"/>
      <c r="I100" s="35"/>
      <c r="J100" s="40"/>
      <c r="K100" s="93"/>
      <c r="L100" s="87"/>
      <c r="M100" s="33"/>
      <c r="N100" s="56">
        <v>9</v>
      </c>
      <c r="O100" s="93">
        <v>9</v>
      </c>
      <c r="P100" s="87"/>
      <c r="Q100" s="33"/>
      <c r="R100" s="56"/>
      <c r="S100" s="93"/>
      <c r="T100" s="87"/>
      <c r="U100" s="33"/>
      <c r="V100" s="34"/>
      <c r="W100" s="31"/>
      <c r="X100" s="31">
        <v>3</v>
      </c>
      <c r="Y100" s="31"/>
      <c r="Z100" s="31"/>
      <c r="AA100" s="35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</row>
    <row r="101" spans="1:42" ht="25.5" customHeight="1">
      <c r="A101" s="63" t="s">
        <v>80</v>
      </c>
      <c r="B101" s="30" t="s">
        <v>106</v>
      </c>
      <c r="C101" s="82" t="s">
        <v>25</v>
      </c>
      <c r="D101" s="28">
        <f t="shared" si="15"/>
        <v>18</v>
      </c>
      <c r="E101" s="31">
        <v>9</v>
      </c>
      <c r="F101" s="31">
        <v>9</v>
      </c>
      <c r="G101" s="31"/>
      <c r="H101" s="31"/>
      <c r="I101" s="35"/>
      <c r="J101" s="37"/>
      <c r="K101" s="93"/>
      <c r="L101" s="87"/>
      <c r="M101" s="33"/>
      <c r="N101" s="56"/>
      <c r="O101" s="93"/>
      <c r="P101" s="87">
        <v>9</v>
      </c>
      <c r="Q101" s="33">
        <v>9</v>
      </c>
      <c r="R101" s="56"/>
      <c r="S101" s="93"/>
      <c r="T101" s="87"/>
      <c r="U101" s="33"/>
      <c r="V101" s="34"/>
      <c r="W101" s="31"/>
      <c r="X101" s="31"/>
      <c r="Y101" s="31">
        <v>3</v>
      </c>
      <c r="Z101" s="31"/>
      <c r="AA101" s="35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</row>
    <row r="102" spans="1:42" ht="22.5">
      <c r="A102" s="63" t="s">
        <v>81</v>
      </c>
      <c r="B102" s="30" t="s">
        <v>109</v>
      </c>
      <c r="C102" s="82" t="s">
        <v>41</v>
      </c>
      <c r="D102" s="28">
        <f t="shared" si="15"/>
        <v>27</v>
      </c>
      <c r="E102" s="31">
        <v>18</v>
      </c>
      <c r="F102" s="31">
        <v>9</v>
      </c>
      <c r="G102" s="31"/>
      <c r="H102" s="31"/>
      <c r="I102" s="35"/>
      <c r="J102" s="37"/>
      <c r="K102" s="93"/>
      <c r="L102" s="87"/>
      <c r="M102" s="33"/>
      <c r="N102" s="56"/>
      <c r="O102" s="93"/>
      <c r="P102" s="87"/>
      <c r="Q102" s="33"/>
      <c r="R102" s="56">
        <v>18</v>
      </c>
      <c r="S102" s="93">
        <v>9</v>
      </c>
      <c r="T102" s="87"/>
      <c r="U102" s="33"/>
      <c r="V102" s="34"/>
      <c r="W102" s="31"/>
      <c r="X102" s="31"/>
      <c r="Y102" s="31"/>
      <c r="Z102" s="31">
        <v>5</v>
      </c>
      <c r="AA102" s="35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</row>
    <row r="103" spans="1:42" ht="11.25" customHeight="1" thickBot="1">
      <c r="A103" s="63" t="s">
        <v>82</v>
      </c>
      <c r="B103" s="30" t="s">
        <v>112</v>
      </c>
      <c r="C103" s="81" t="s">
        <v>42</v>
      </c>
      <c r="D103" s="28">
        <f t="shared" si="15"/>
        <v>18</v>
      </c>
      <c r="E103" s="31">
        <v>9</v>
      </c>
      <c r="F103" s="105">
        <v>9</v>
      </c>
      <c r="G103" s="31"/>
      <c r="H103" s="31"/>
      <c r="I103" s="35"/>
      <c r="J103" s="37"/>
      <c r="K103" s="93"/>
      <c r="L103" s="87"/>
      <c r="M103" s="33"/>
      <c r="N103" s="56"/>
      <c r="O103" s="93"/>
      <c r="P103" s="87"/>
      <c r="Q103" s="33"/>
      <c r="R103" s="56"/>
      <c r="S103" s="93"/>
      <c r="T103" s="87">
        <v>9</v>
      </c>
      <c r="U103" s="33">
        <v>9</v>
      </c>
      <c r="V103" s="34"/>
      <c r="W103" s="31"/>
      <c r="X103" s="31"/>
      <c r="Y103" s="31"/>
      <c r="Z103" s="31"/>
      <c r="AA103" s="35">
        <v>6</v>
      </c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</row>
    <row r="104" spans="1:42" ht="13.5" thickTop="1">
      <c r="A104" s="160"/>
      <c r="B104" s="110" t="s">
        <v>43</v>
      </c>
      <c r="C104" s="140"/>
      <c r="D104" s="112">
        <f aca="true" t="shared" si="16" ref="D104:AA104">SUM(D19+D25+D35+D88)</f>
        <v>1446</v>
      </c>
      <c r="E104" s="113">
        <f t="shared" si="16"/>
        <v>693</v>
      </c>
      <c r="F104" s="113">
        <f t="shared" si="16"/>
        <v>753</v>
      </c>
      <c r="G104" s="115">
        <f t="shared" si="16"/>
        <v>0</v>
      </c>
      <c r="H104" s="115">
        <f t="shared" si="16"/>
        <v>0</v>
      </c>
      <c r="I104" s="122">
        <f t="shared" si="16"/>
        <v>0</v>
      </c>
      <c r="J104" s="112">
        <f t="shared" si="16"/>
        <v>180</v>
      </c>
      <c r="K104" s="117">
        <f t="shared" si="16"/>
        <v>144</v>
      </c>
      <c r="L104" s="112">
        <f t="shared" si="16"/>
        <v>144</v>
      </c>
      <c r="M104" s="118">
        <f t="shared" si="16"/>
        <v>153</v>
      </c>
      <c r="N104" s="119">
        <f t="shared" si="16"/>
        <v>141</v>
      </c>
      <c r="O104" s="120">
        <f t="shared" si="16"/>
        <v>126</v>
      </c>
      <c r="P104" s="121">
        <f t="shared" si="16"/>
        <v>72</v>
      </c>
      <c r="Q104" s="118">
        <f t="shared" si="16"/>
        <v>138</v>
      </c>
      <c r="R104" s="119">
        <f t="shared" si="16"/>
        <v>87</v>
      </c>
      <c r="S104" s="120">
        <f t="shared" si="16"/>
        <v>105</v>
      </c>
      <c r="T104" s="121">
        <f t="shared" si="16"/>
        <v>69</v>
      </c>
      <c r="U104" s="118">
        <f t="shared" si="16"/>
        <v>87</v>
      </c>
      <c r="V104" s="112">
        <f t="shared" si="16"/>
        <v>30</v>
      </c>
      <c r="W104" s="115">
        <f t="shared" si="16"/>
        <v>30</v>
      </c>
      <c r="X104" s="115">
        <f t="shared" si="16"/>
        <v>30</v>
      </c>
      <c r="Y104" s="115">
        <f t="shared" si="16"/>
        <v>30</v>
      </c>
      <c r="Z104" s="115">
        <f t="shared" si="16"/>
        <v>30</v>
      </c>
      <c r="AA104" s="122">
        <f t="shared" si="16"/>
        <v>30</v>
      </c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</row>
    <row r="105" spans="1:42" ht="13.5" thickBot="1">
      <c r="A105" s="161"/>
      <c r="B105" s="123"/>
      <c r="C105" s="124"/>
      <c r="D105" s="144"/>
      <c r="E105" s="144"/>
      <c r="F105" s="144"/>
      <c r="G105" s="144"/>
      <c r="H105" s="144"/>
      <c r="I105" s="126"/>
      <c r="J105" s="162">
        <f>J104+K104</f>
        <v>324</v>
      </c>
      <c r="K105" s="155"/>
      <c r="L105" s="156">
        <f>SUM(L104+M104)</f>
        <v>297</v>
      </c>
      <c r="M105" s="157"/>
      <c r="N105" s="154">
        <f>N104+O104</f>
        <v>267</v>
      </c>
      <c r="O105" s="155"/>
      <c r="P105" s="156">
        <f>P104+Q104</f>
        <v>210</v>
      </c>
      <c r="Q105" s="157"/>
      <c r="R105" s="154">
        <f>R104+S104</f>
        <v>192</v>
      </c>
      <c r="S105" s="155"/>
      <c r="T105" s="156">
        <f>T104+U104</f>
        <v>156</v>
      </c>
      <c r="U105" s="157"/>
      <c r="V105" s="154">
        <f>V104+W104</f>
        <v>60</v>
      </c>
      <c r="W105" s="158"/>
      <c r="X105" s="159">
        <f>X104+Y104</f>
        <v>60</v>
      </c>
      <c r="Y105" s="158"/>
      <c r="Z105" s="159">
        <f>Z104+AA104</f>
        <v>60</v>
      </c>
      <c r="AA105" s="157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</row>
    <row r="106" spans="1:42" ht="72.75" customHeight="1" thickBot="1" thickTop="1">
      <c r="A106" s="57" t="s">
        <v>131</v>
      </c>
      <c r="B106" s="57" t="s">
        <v>216</v>
      </c>
      <c r="C106" s="85"/>
      <c r="D106" s="78">
        <f aca="true" t="shared" si="17" ref="D106:AA106">SUM(D107:D123)</f>
        <v>378</v>
      </c>
      <c r="E106" s="59">
        <f t="shared" si="17"/>
        <v>180</v>
      </c>
      <c r="F106" s="59">
        <f t="shared" si="17"/>
        <v>198</v>
      </c>
      <c r="G106" s="58">
        <f t="shared" si="17"/>
        <v>0</v>
      </c>
      <c r="H106" s="58">
        <f t="shared" si="17"/>
        <v>0</v>
      </c>
      <c r="I106" s="62">
        <f t="shared" si="17"/>
        <v>0</v>
      </c>
      <c r="J106" s="58">
        <f t="shared" si="17"/>
        <v>0</v>
      </c>
      <c r="K106" s="96">
        <f t="shared" si="17"/>
        <v>0</v>
      </c>
      <c r="L106" s="78">
        <f t="shared" si="17"/>
        <v>0</v>
      </c>
      <c r="M106" s="62">
        <f t="shared" si="17"/>
        <v>0</v>
      </c>
      <c r="N106" s="61">
        <f t="shared" si="17"/>
        <v>36</v>
      </c>
      <c r="O106" s="92">
        <f t="shared" si="17"/>
        <v>54</v>
      </c>
      <c r="P106" s="58">
        <f t="shared" si="17"/>
        <v>63</v>
      </c>
      <c r="Q106" s="62">
        <f t="shared" si="17"/>
        <v>54</v>
      </c>
      <c r="R106" s="61">
        <f t="shared" si="17"/>
        <v>72</v>
      </c>
      <c r="S106" s="92">
        <f t="shared" si="17"/>
        <v>63</v>
      </c>
      <c r="T106" s="58">
        <f t="shared" si="17"/>
        <v>9</v>
      </c>
      <c r="U106" s="62">
        <f t="shared" si="17"/>
        <v>27</v>
      </c>
      <c r="V106" s="102">
        <f t="shared" si="17"/>
        <v>0</v>
      </c>
      <c r="W106" s="103">
        <f t="shared" si="17"/>
        <v>0</v>
      </c>
      <c r="X106" s="103">
        <f t="shared" si="17"/>
        <v>11</v>
      </c>
      <c r="Y106" s="103">
        <f t="shared" si="17"/>
        <v>22</v>
      </c>
      <c r="Z106" s="103">
        <f t="shared" si="17"/>
        <v>24</v>
      </c>
      <c r="AA106" s="104">
        <f t="shared" si="17"/>
        <v>16</v>
      </c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</row>
    <row r="107" spans="1:42" ht="13.5" customHeight="1" thickTop="1">
      <c r="A107" s="39" t="s">
        <v>19</v>
      </c>
      <c r="B107" s="76" t="s">
        <v>129</v>
      </c>
      <c r="C107" s="79" t="s">
        <v>41</v>
      </c>
      <c r="D107" s="28">
        <f>SUM(E107:I107)</f>
        <v>27</v>
      </c>
      <c r="E107" s="31">
        <v>18</v>
      </c>
      <c r="F107" s="31">
        <v>9</v>
      </c>
      <c r="G107" s="31"/>
      <c r="H107" s="31"/>
      <c r="I107" s="35"/>
      <c r="J107" s="77"/>
      <c r="K107" s="93"/>
      <c r="L107" s="87"/>
      <c r="M107" s="33"/>
      <c r="N107" s="56"/>
      <c r="O107" s="93"/>
      <c r="P107" s="87"/>
      <c r="Q107" s="33"/>
      <c r="R107" s="56">
        <v>18</v>
      </c>
      <c r="S107" s="93">
        <v>9</v>
      </c>
      <c r="T107" s="87"/>
      <c r="U107" s="33"/>
      <c r="V107" s="34"/>
      <c r="W107" s="31"/>
      <c r="X107" s="31"/>
      <c r="Y107" s="31"/>
      <c r="Z107" s="31">
        <v>5</v>
      </c>
      <c r="AA107" s="35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</row>
    <row r="108" spans="1:42" ht="15" customHeight="1">
      <c r="A108" s="39" t="s">
        <v>21</v>
      </c>
      <c r="B108" s="38" t="s">
        <v>121</v>
      </c>
      <c r="C108" s="80" t="s">
        <v>20</v>
      </c>
      <c r="D108" s="28">
        <f>SUM(E108:I108)</f>
        <v>18</v>
      </c>
      <c r="E108" s="31">
        <v>9</v>
      </c>
      <c r="F108" s="31">
        <v>9</v>
      </c>
      <c r="G108" s="31"/>
      <c r="H108" s="31"/>
      <c r="I108" s="35"/>
      <c r="J108" s="36"/>
      <c r="K108" s="93"/>
      <c r="L108" s="24"/>
      <c r="M108" s="13"/>
      <c r="N108" s="14"/>
      <c r="O108" s="94"/>
      <c r="P108" s="24"/>
      <c r="Q108" s="13"/>
      <c r="R108" s="14">
        <v>9</v>
      </c>
      <c r="S108" s="94">
        <v>9</v>
      </c>
      <c r="T108" s="24"/>
      <c r="U108" s="13"/>
      <c r="V108" s="21"/>
      <c r="W108" s="19"/>
      <c r="X108" s="19"/>
      <c r="Y108" s="19"/>
      <c r="Z108" s="19">
        <v>3</v>
      </c>
      <c r="AA108" s="2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</row>
    <row r="109" spans="1:42" ht="12.75" customHeight="1">
      <c r="A109" s="17" t="s">
        <v>30</v>
      </c>
      <c r="B109" s="18" t="s">
        <v>130</v>
      </c>
      <c r="C109" s="82" t="s">
        <v>38</v>
      </c>
      <c r="D109" s="16">
        <f>SUM(E109:I109)</f>
        <v>18</v>
      </c>
      <c r="E109" s="19"/>
      <c r="F109" s="19">
        <v>18</v>
      </c>
      <c r="G109" s="19"/>
      <c r="H109" s="19"/>
      <c r="I109" s="22"/>
      <c r="J109" s="37"/>
      <c r="K109" s="94"/>
      <c r="L109" s="24"/>
      <c r="M109" s="13"/>
      <c r="N109" s="14"/>
      <c r="O109" s="94">
        <v>18</v>
      </c>
      <c r="P109" s="24"/>
      <c r="Q109" s="13"/>
      <c r="R109" s="14"/>
      <c r="S109" s="94"/>
      <c r="T109" s="24"/>
      <c r="U109" s="13"/>
      <c r="V109" s="21"/>
      <c r="W109" s="19"/>
      <c r="X109" s="19">
        <v>2</v>
      </c>
      <c r="Y109" s="19"/>
      <c r="Z109" s="19"/>
      <c r="AA109" s="2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</row>
    <row r="110" spans="1:42" ht="26.25" customHeight="1">
      <c r="A110" s="17" t="s">
        <v>31</v>
      </c>
      <c r="B110" s="18" t="s">
        <v>122</v>
      </c>
      <c r="C110" s="81" t="s">
        <v>41</v>
      </c>
      <c r="D110" s="16">
        <f>SUM(E110:I110)</f>
        <v>27</v>
      </c>
      <c r="E110" s="19">
        <v>18</v>
      </c>
      <c r="F110" s="19">
        <v>9</v>
      </c>
      <c r="G110" s="19"/>
      <c r="H110" s="19"/>
      <c r="I110" s="22"/>
      <c r="J110" s="37"/>
      <c r="K110" s="94"/>
      <c r="L110" s="24"/>
      <c r="M110" s="13"/>
      <c r="N110" s="14"/>
      <c r="O110" s="94"/>
      <c r="P110" s="24"/>
      <c r="Q110" s="13"/>
      <c r="R110" s="14">
        <v>18</v>
      </c>
      <c r="S110" s="94">
        <v>9</v>
      </c>
      <c r="T110" s="24"/>
      <c r="U110" s="13"/>
      <c r="V110" s="21"/>
      <c r="W110" s="19"/>
      <c r="X110" s="19"/>
      <c r="Y110" s="19"/>
      <c r="Z110" s="19">
        <v>5</v>
      </c>
      <c r="AA110" s="2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</row>
    <row r="111" spans="1:42" ht="14.25" customHeight="1">
      <c r="A111" s="17" t="s">
        <v>32</v>
      </c>
      <c r="B111" s="18" t="s">
        <v>125</v>
      </c>
      <c r="C111" s="81" t="s">
        <v>25</v>
      </c>
      <c r="D111" s="16">
        <f>SUM(E111:I111)</f>
        <v>18</v>
      </c>
      <c r="E111" s="19">
        <v>9</v>
      </c>
      <c r="F111" s="19">
        <v>9</v>
      </c>
      <c r="G111" s="19"/>
      <c r="H111" s="19"/>
      <c r="I111" s="22"/>
      <c r="J111" s="37"/>
      <c r="K111" s="94"/>
      <c r="L111" s="24"/>
      <c r="M111" s="13"/>
      <c r="N111" s="14"/>
      <c r="O111" s="94"/>
      <c r="P111" s="24">
        <v>9</v>
      </c>
      <c r="Q111" s="13">
        <v>9</v>
      </c>
      <c r="R111" s="14"/>
      <c r="S111" s="94"/>
      <c r="T111" s="24"/>
      <c r="U111" s="13"/>
      <c r="V111" s="21"/>
      <c r="W111" s="19"/>
      <c r="X111" s="19"/>
      <c r="Y111" s="19">
        <v>2</v>
      </c>
      <c r="Z111" s="19"/>
      <c r="AA111" s="2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</row>
    <row r="112" spans="1:42" ht="14.25" customHeight="1">
      <c r="A112" s="17" t="s">
        <v>33</v>
      </c>
      <c r="B112" s="18" t="s">
        <v>92</v>
      </c>
      <c r="C112" s="81" t="s">
        <v>116</v>
      </c>
      <c r="D112" s="16"/>
      <c r="E112" s="19"/>
      <c r="F112" s="19"/>
      <c r="G112" s="19"/>
      <c r="H112" s="19"/>
      <c r="I112" s="22"/>
      <c r="J112" s="37"/>
      <c r="K112" s="94"/>
      <c r="L112" s="24"/>
      <c r="M112" s="13"/>
      <c r="N112" s="14"/>
      <c r="O112" s="94"/>
      <c r="P112" s="24"/>
      <c r="Q112" s="13"/>
      <c r="R112" s="14"/>
      <c r="S112" s="94"/>
      <c r="T112" s="24"/>
      <c r="U112" s="13"/>
      <c r="V112" s="21"/>
      <c r="W112" s="19"/>
      <c r="X112" s="19"/>
      <c r="Y112" s="19">
        <v>4</v>
      </c>
      <c r="Z112" s="19"/>
      <c r="AA112" s="2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</row>
    <row r="113" spans="1:42" ht="15" customHeight="1">
      <c r="A113" s="17" t="s">
        <v>34</v>
      </c>
      <c r="B113" s="18" t="s">
        <v>123</v>
      </c>
      <c r="C113" s="81" t="s">
        <v>41</v>
      </c>
      <c r="D113" s="16">
        <f aca="true" t="shared" si="18" ref="D113:D123">SUM(E113:I113)</f>
        <v>27</v>
      </c>
      <c r="E113" s="19">
        <v>18</v>
      </c>
      <c r="F113" s="19">
        <v>9</v>
      </c>
      <c r="G113" s="19"/>
      <c r="H113" s="19"/>
      <c r="I113" s="22"/>
      <c r="J113" s="37"/>
      <c r="K113" s="94"/>
      <c r="L113" s="24"/>
      <c r="M113" s="13"/>
      <c r="N113" s="14"/>
      <c r="O113" s="94"/>
      <c r="P113" s="24"/>
      <c r="Q113" s="13"/>
      <c r="R113" s="14">
        <v>18</v>
      </c>
      <c r="S113" s="94">
        <v>9</v>
      </c>
      <c r="T113" s="24"/>
      <c r="U113" s="13"/>
      <c r="V113" s="21"/>
      <c r="W113" s="19"/>
      <c r="X113" s="19"/>
      <c r="Y113" s="19"/>
      <c r="Z113" s="19">
        <v>5</v>
      </c>
      <c r="AA113" s="2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</row>
    <row r="114" spans="1:42" ht="24.75" customHeight="1">
      <c r="A114" s="17" t="s">
        <v>44</v>
      </c>
      <c r="B114" s="18" t="s">
        <v>124</v>
      </c>
      <c r="C114" s="82" t="s">
        <v>23</v>
      </c>
      <c r="D114" s="16">
        <f t="shared" si="18"/>
        <v>27</v>
      </c>
      <c r="E114" s="19">
        <v>18</v>
      </c>
      <c r="F114" s="19">
        <v>9</v>
      </c>
      <c r="G114" s="19"/>
      <c r="H114" s="19"/>
      <c r="I114" s="22"/>
      <c r="J114" s="37"/>
      <c r="K114" s="94"/>
      <c r="L114" s="24"/>
      <c r="M114" s="13"/>
      <c r="N114" s="14">
        <v>18</v>
      </c>
      <c r="O114" s="94">
        <v>9</v>
      </c>
      <c r="P114" s="24"/>
      <c r="Q114" s="13"/>
      <c r="R114" s="14"/>
      <c r="S114" s="94"/>
      <c r="T114" s="24"/>
      <c r="U114" s="13"/>
      <c r="V114" s="21"/>
      <c r="W114" s="19"/>
      <c r="X114" s="19">
        <v>4</v>
      </c>
      <c r="Y114" s="19"/>
      <c r="Z114" s="19"/>
      <c r="AA114" s="2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</row>
    <row r="115" spans="1:42" ht="24" customHeight="1">
      <c r="A115" s="17" t="s">
        <v>35</v>
      </c>
      <c r="B115" s="18" t="s">
        <v>207</v>
      </c>
      <c r="C115" s="82" t="s">
        <v>20</v>
      </c>
      <c r="D115" s="16">
        <f t="shared" si="18"/>
        <v>18</v>
      </c>
      <c r="E115" s="19">
        <v>9</v>
      </c>
      <c r="F115" s="19">
        <v>9</v>
      </c>
      <c r="G115" s="19"/>
      <c r="H115" s="19"/>
      <c r="I115" s="22"/>
      <c r="J115" s="37"/>
      <c r="K115" s="94"/>
      <c r="L115" s="24"/>
      <c r="M115" s="13"/>
      <c r="N115" s="14"/>
      <c r="O115" s="94"/>
      <c r="P115" s="24"/>
      <c r="Q115" s="13"/>
      <c r="R115" s="14">
        <v>9</v>
      </c>
      <c r="S115" s="94">
        <v>9</v>
      </c>
      <c r="T115" s="24"/>
      <c r="U115" s="13"/>
      <c r="V115" s="21"/>
      <c r="W115" s="19"/>
      <c r="X115" s="19"/>
      <c r="Y115" s="19"/>
      <c r="Z115" s="19">
        <v>3</v>
      </c>
      <c r="AA115" s="2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</row>
    <row r="116" spans="1:42" ht="13.5" customHeight="1">
      <c r="A116" s="17" t="s">
        <v>36</v>
      </c>
      <c r="B116" s="18" t="s">
        <v>115</v>
      </c>
      <c r="C116" s="82" t="s">
        <v>93</v>
      </c>
      <c r="D116" s="16">
        <f t="shared" si="18"/>
        <v>45</v>
      </c>
      <c r="E116" s="19"/>
      <c r="F116" s="19">
        <v>45</v>
      </c>
      <c r="G116" s="19"/>
      <c r="H116" s="19"/>
      <c r="I116" s="22"/>
      <c r="J116" s="40"/>
      <c r="K116" s="94"/>
      <c r="L116" s="24"/>
      <c r="M116" s="13"/>
      <c r="N116" s="14"/>
      <c r="O116" s="94"/>
      <c r="P116" s="24"/>
      <c r="Q116" s="13">
        <v>9</v>
      </c>
      <c r="R116" s="14"/>
      <c r="S116" s="94">
        <v>18</v>
      </c>
      <c r="T116" s="24"/>
      <c r="U116" s="13">
        <v>18</v>
      </c>
      <c r="V116" s="21"/>
      <c r="W116" s="19"/>
      <c r="X116" s="19"/>
      <c r="Y116" s="19">
        <v>1</v>
      </c>
      <c r="Z116" s="19">
        <v>3</v>
      </c>
      <c r="AA116" s="22">
        <v>10</v>
      </c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</row>
    <row r="117" spans="1:42" ht="24" customHeight="1">
      <c r="A117" s="63" t="s">
        <v>78</v>
      </c>
      <c r="B117" s="30" t="s">
        <v>128</v>
      </c>
      <c r="C117" s="82" t="s">
        <v>24</v>
      </c>
      <c r="D117" s="28">
        <f t="shared" si="18"/>
        <v>18</v>
      </c>
      <c r="E117" s="31">
        <v>9</v>
      </c>
      <c r="F117" s="31">
        <v>9</v>
      </c>
      <c r="G117" s="31"/>
      <c r="H117" s="31"/>
      <c r="I117" s="35"/>
      <c r="J117" s="37"/>
      <c r="K117" s="93"/>
      <c r="L117" s="87"/>
      <c r="M117" s="33"/>
      <c r="N117" s="56"/>
      <c r="O117" s="93"/>
      <c r="P117" s="87"/>
      <c r="Q117" s="33"/>
      <c r="R117" s="56"/>
      <c r="S117" s="93"/>
      <c r="T117" s="87">
        <v>9</v>
      </c>
      <c r="U117" s="33">
        <v>9</v>
      </c>
      <c r="V117" s="34"/>
      <c r="W117" s="31"/>
      <c r="X117" s="31"/>
      <c r="Y117" s="31"/>
      <c r="Z117" s="31"/>
      <c r="AA117" s="35">
        <v>6</v>
      </c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</row>
    <row r="118" spans="1:42" ht="15" customHeight="1">
      <c r="A118" s="63" t="s">
        <v>79</v>
      </c>
      <c r="B118" s="30" t="s">
        <v>126</v>
      </c>
      <c r="C118" s="82" t="s">
        <v>25</v>
      </c>
      <c r="D118" s="28">
        <f t="shared" si="18"/>
        <v>18</v>
      </c>
      <c r="E118" s="31">
        <v>9</v>
      </c>
      <c r="F118" s="31">
        <v>9</v>
      </c>
      <c r="G118" s="31"/>
      <c r="H118" s="31"/>
      <c r="I118" s="35"/>
      <c r="J118" s="37"/>
      <c r="K118" s="93"/>
      <c r="L118" s="87"/>
      <c r="M118" s="33"/>
      <c r="N118" s="56"/>
      <c r="O118" s="93"/>
      <c r="P118" s="87">
        <v>9</v>
      </c>
      <c r="Q118" s="33">
        <v>9</v>
      </c>
      <c r="R118" s="56"/>
      <c r="S118" s="93"/>
      <c r="T118" s="87"/>
      <c r="U118" s="33"/>
      <c r="V118" s="34"/>
      <c r="W118" s="31"/>
      <c r="X118" s="31"/>
      <c r="Y118" s="31">
        <v>4</v>
      </c>
      <c r="Z118" s="31"/>
      <c r="AA118" s="35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</row>
    <row r="119" spans="1:42" ht="13.5" customHeight="1">
      <c r="A119" s="63" t="s">
        <v>80</v>
      </c>
      <c r="B119" s="30" t="s">
        <v>118</v>
      </c>
      <c r="C119" s="82" t="s">
        <v>38</v>
      </c>
      <c r="D119" s="28">
        <f t="shared" si="18"/>
        <v>18</v>
      </c>
      <c r="E119" s="31">
        <v>9</v>
      </c>
      <c r="F119" s="31">
        <v>9</v>
      </c>
      <c r="G119" s="31"/>
      <c r="H119" s="31"/>
      <c r="I119" s="35"/>
      <c r="J119" s="40"/>
      <c r="K119" s="93"/>
      <c r="L119" s="87"/>
      <c r="M119" s="33"/>
      <c r="N119" s="56">
        <v>9</v>
      </c>
      <c r="O119" s="93">
        <v>9</v>
      </c>
      <c r="P119" s="87"/>
      <c r="Q119" s="33"/>
      <c r="R119" s="56"/>
      <c r="S119" s="93"/>
      <c r="T119" s="87"/>
      <c r="U119" s="33"/>
      <c r="V119" s="34"/>
      <c r="W119" s="31"/>
      <c r="X119" s="31">
        <v>2</v>
      </c>
      <c r="Y119" s="31"/>
      <c r="Z119" s="31"/>
      <c r="AA119" s="35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</row>
    <row r="120" spans="1:42" ht="12.75" customHeight="1">
      <c r="A120" s="63" t="s">
        <v>81</v>
      </c>
      <c r="B120" s="30" t="s">
        <v>69</v>
      </c>
      <c r="C120" s="82" t="s">
        <v>23</v>
      </c>
      <c r="D120" s="28">
        <f t="shared" si="18"/>
        <v>27</v>
      </c>
      <c r="E120" s="31">
        <v>9</v>
      </c>
      <c r="F120" s="31">
        <v>18</v>
      </c>
      <c r="G120" s="31"/>
      <c r="H120" s="31"/>
      <c r="I120" s="35"/>
      <c r="J120" s="37"/>
      <c r="K120" s="93"/>
      <c r="L120" s="87"/>
      <c r="M120" s="33"/>
      <c r="N120" s="56">
        <v>9</v>
      </c>
      <c r="O120" s="93">
        <v>18</v>
      </c>
      <c r="P120" s="87"/>
      <c r="Q120" s="33"/>
      <c r="R120" s="56"/>
      <c r="S120" s="93"/>
      <c r="T120" s="87"/>
      <c r="U120" s="33"/>
      <c r="V120" s="34"/>
      <c r="W120" s="31"/>
      <c r="X120" s="31">
        <v>3</v>
      </c>
      <c r="Y120" s="31"/>
      <c r="Z120" s="31"/>
      <c r="AA120" s="35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</row>
    <row r="121" spans="1:42" ht="14.25" customHeight="1">
      <c r="A121" s="63" t="s">
        <v>82</v>
      </c>
      <c r="B121" s="30" t="s">
        <v>119</v>
      </c>
      <c r="C121" s="82" t="s">
        <v>25</v>
      </c>
      <c r="D121" s="28">
        <f t="shared" si="18"/>
        <v>27</v>
      </c>
      <c r="E121" s="31">
        <v>18</v>
      </c>
      <c r="F121" s="31">
        <v>9</v>
      </c>
      <c r="G121" s="31"/>
      <c r="H121" s="31"/>
      <c r="I121" s="35"/>
      <c r="J121" s="37"/>
      <c r="K121" s="93"/>
      <c r="L121" s="87"/>
      <c r="M121" s="33"/>
      <c r="N121" s="56"/>
      <c r="O121" s="93"/>
      <c r="P121" s="87">
        <v>18</v>
      </c>
      <c r="Q121" s="33">
        <v>9</v>
      </c>
      <c r="R121" s="56"/>
      <c r="S121" s="93"/>
      <c r="T121" s="87"/>
      <c r="U121" s="33"/>
      <c r="V121" s="34"/>
      <c r="W121" s="31"/>
      <c r="X121" s="31"/>
      <c r="Y121" s="31">
        <v>4</v>
      </c>
      <c r="Z121" s="31"/>
      <c r="AA121" s="35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</row>
    <row r="122" spans="1:42" ht="12.75" customHeight="1">
      <c r="A122" s="63" t="s">
        <v>83</v>
      </c>
      <c r="B122" s="30" t="s">
        <v>120</v>
      </c>
      <c r="C122" s="82" t="s">
        <v>25</v>
      </c>
      <c r="D122" s="28">
        <f t="shared" si="18"/>
        <v>27</v>
      </c>
      <c r="E122" s="31">
        <v>18</v>
      </c>
      <c r="F122" s="31">
        <v>9</v>
      </c>
      <c r="G122" s="31"/>
      <c r="H122" s="31"/>
      <c r="I122" s="35"/>
      <c r="J122" s="37"/>
      <c r="K122" s="93"/>
      <c r="L122" s="87"/>
      <c r="M122" s="33"/>
      <c r="N122" s="56"/>
      <c r="O122" s="93"/>
      <c r="P122" s="87">
        <v>18</v>
      </c>
      <c r="Q122" s="33">
        <v>9</v>
      </c>
      <c r="R122" s="56"/>
      <c r="S122" s="93"/>
      <c r="T122" s="87"/>
      <c r="U122" s="33"/>
      <c r="V122" s="34"/>
      <c r="W122" s="31"/>
      <c r="X122" s="31"/>
      <c r="Y122" s="31">
        <v>4</v>
      </c>
      <c r="Z122" s="31"/>
      <c r="AA122" s="35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</row>
    <row r="123" spans="1:42" ht="17.25" customHeight="1" thickBot="1">
      <c r="A123" s="63" t="s">
        <v>84</v>
      </c>
      <c r="B123" s="30" t="s">
        <v>127</v>
      </c>
      <c r="C123" s="81" t="s">
        <v>40</v>
      </c>
      <c r="D123" s="28">
        <f t="shared" si="18"/>
        <v>18</v>
      </c>
      <c r="E123" s="31">
        <v>9</v>
      </c>
      <c r="F123" s="105">
        <v>9</v>
      </c>
      <c r="G123" s="31"/>
      <c r="H123" s="31"/>
      <c r="I123" s="35"/>
      <c r="J123" s="37"/>
      <c r="K123" s="93"/>
      <c r="L123" s="87"/>
      <c r="M123" s="33"/>
      <c r="N123" s="56"/>
      <c r="O123" s="93"/>
      <c r="P123" s="87">
        <v>9</v>
      </c>
      <c r="Q123" s="33">
        <v>9</v>
      </c>
      <c r="R123" s="56"/>
      <c r="S123" s="93"/>
      <c r="T123" s="87"/>
      <c r="U123" s="33"/>
      <c r="V123" s="34"/>
      <c r="W123" s="31"/>
      <c r="X123" s="31"/>
      <c r="Y123" s="31">
        <v>3</v>
      </c>
      <c r="Z123" s="31"/>
      <c r="AA123" s="35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</row>
    <row r="124" spans="1:42" ht="16.5" customHeight="1" thickTop="1">
      <c r="A124" s="160"/>
      <c r="B124" s="110" t="s">
        <v>43</v>
      </c>
      <c r="C124" s="140"/>
      <c r="D124" s="112">
        <f aca="true" t="shared" si="19" ref="D124:AA124">SUM(D19+D25+D35+D106)</f>
        <v>1446</v>
      </c>
      <c r="E124" s="113">
        <f t="shared" si="19"/>
        <v>684</v>
      </c>
      <c r="F124" s="113">
        <f t="shared" si="19"/>
        <v>762</v>
      </c>
      <c r="G124" s="115">
        <f t="shared" si="19"/>
        <v>0</v>
      </c>
      <c r="H124" s="115">
        <f t="shared" si="19"/>
        <v>0</v>
      </c>
      <c r="I124" s="122">
        <f t="shared" si="19"/>
        <v>0</v>
      </c>
      <c r="J124" s="112">
        <f t="shared" si="19"/>
        <v>180</v>
      </c>
      <c r="K124" s="117">
        <f t="shared" si="19"/>
        <v>144</v>
      </c>
      <c r="L124" s="112">
        <f t="shared" si="19"/>
        <v>144</v>
      </c>
      <c r="M124" s="118">
        <f t="shared" si="19"/>
        <v>153</v>
      </c>
      <c r="N124" s="119">
        <f t="shared" si="19"/>
        <v>123</v>
      </c>
      <c r="O124" s="120">
        <f t="shared" si="19"/>
        <v>144</v>
      </c>
      <c r="P124" s="121">
        <f t="shared" si="19"/>
        <v>81</v>
      </c>
      <c r="Q124" s="118">
        <f t="shared" si="19"/>
        <v>138</v>
      </c>
      <c r="R124" s="119">
        <f t="shared" si="19"/>
        <v>87</v>
      </c>
      <c r="S124" s="120">
        <f t="shared" si="19"/>
        <v>96</v>
      </c>
      <c r="T124" s="121">
        <f t="shared" si="19"/>
        <v>69</v>
      </c>
      <c r="U124" s="118">
        <f t="shared" si="19"/>
        <v>87</v>
      </c>
      <c r="V124" s="112">
        <f t="shared" si="19"/>
        <v>30</v>
      </c>
      <c r="W124" s="115">
        <f t="shared" si="19"/>
        <v>30</v>
      </c>
      <c r="X124" s="115">
        <f t="shared" si="19"/>
        <v>30</v>
      </c>
      <c r="Y124" s="115">
        <f t="shared" si="19"/>
        <v>30</v>
      </c>
      <c r="Z124" s="115">
        <f t="shared" si="19"/>
        <v>30</v>
      </c>
      <c r="AA124" s="122">
        <f t="shared" si="19"/>
        <v>30</v>
      </c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</row>
    <row r="125" spans="1:42" ht="22.5" customHeight="1" thickBot="1">
      <c r="A125" s="161"/>
      <c r="B125" s="123"/>
      <c r="C125" s="124"/>
      <c r="D125" s="144"/>
      <c r="E125" s="144"/>
      <c r="F125" s="144"/>
      <c r="G125" s="144"/>
      <c r="H125" s="144"/>
      <c r="I125" s="126"/>
      <c r="J125" s="162">
        <f>J124+K124</f>
        <v>324</v>
      </c>
      <c r="K125" s="155"/>
      <c r="L125" s="156">
        <f>SUM(L124+M124)</f>
        <v>297</v>
      </c>
      <c r="M125" s="157"/>
      <c r="N125" s="154">
        <f>N124+O124</f>
        <v>267</v>
      </c>
      <c r="O125" s="155"/>
      <c r="P125" s="156">
        <f>P124+Q124</f>
        <v>219</v>
      </c>
      <c r="Q125" s="157"/>
      <c r="R125" s="154">
        <f>R124+S124</f>
        <v>183</v>
      </c>
      <c r="S125" s="155"/>
      <c r="T125" s="156">
        <f>T124+U124</f>
        <v>156</v>
      </c>
      <c r="U125" s="157"/>
      <c r="V125" s="154">
        <f>V124+W124</f>
        <v>60</v>
      </c>
      <c r="W125" s="158"/>
      <c r="X125" s="159">
        <f>X124+Y124</f>
        <v>60</v>
      </c>
      <c r="Y125" s="158"/>
      <c r="Z125" s="159">
        <f>Z124+AA124</f>
        <v>60</v>
      </c>
      <c r="AA125" s="157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</row>
    <row r="126" spans="1:42" ht="56.25" customHeight="1" thickBot="1" thickTop="1">
      <c r="A126" s="57" t="s">
        <v>145</v>
      </c>
      <c r="B126" s="57" t="s">
        <v>217</v>
      </c>
      <c r="C126" s="85"/>
      <c r="D126" s="78">
        <f aca="true" t="shared" si="20" ref="D126:AA126">SUM(D127:D146)</f>
        <v>378</v>
      </c>
      <c r="E126" s="59">
        <f t="shared" si="20"/>
        <v>189</v>
      </c>
      <c r="F126" s="59">
        <f t="shared" si="20"/>
        <v>189</v>
      </c>
      <c r="G126" s="58">
        <f t="shared" si="20"/>
        <v>0</v>
      </c>
      <c r="H126" s="58">
        <f t="shared" si="20"/>
        <v>0</v>
      </c>
      <c r="I126" s="62">
        <f t="shared" si="20"/>
        <v>0</v>
      </c>
      <c r="J126" s="58">
        <f t="shared" si="20"/>
        <v>0</v>
      </c>
      <c r="K126" s="96">
        <f t="shared" si="20"/>
        <v>0</v>
      </c>
      <c r="L126" s="78">
        <f t="shared" si="20"/>
        <v>0</v>
      </c>
      <c r="M126" s="62">
        <f t="shared" si="20"/>
        <v>0</v>
      </c>
      <c r="N126" s="61">
        <f t="shared" si="20"/>
        <v>45</v>
      </c>
      <c r="O126" s="92">
        <f t="shared" si="20"/>
        <v>36</v>
      </c>
      <c r="P126" s="58">
        <f t="shared" si="20"/>
        <v>72</v>
      </c>
      <c r="Q126" s="62">
        <f t="shared" si="20"/>
        <v>45</v>
      </c>
      <c r="R126" s="61">
        <f t="shared" si="20"/>
        <v>54</v>
      </c>
      <c r="S126" s="92">
        <f t="shared" si="20"/>
        <v>72</v>
      </c>
      <c r="T126" s="58">
        <f t="shared" si="20"/>
        <v>18</v>
      </c>
      <c r="U126" s="62">
        <f t="shared" si="20"/>
        <v>36</v>
      </c>
      <c r="V126" s="102">
        <f t="shared" si="20"/>
        <v>0</v>
      </c>
      <c r="W126" s="103">
        <f t="shared" si="20"/>
        <v>0</v>
      </c>
      <c r="X126" s="103">
        <f t="shared" si="20"/>
        <v>11</v>
      </c>
      <c r="Y126" s="103">
        <f t="shared" si="20"/>
        <v>22</v>
      </c>
      <c r="Z126" s="103">
        <f t="shared" si="20"/>
        <v>24</v>
      </c>
      <c r="AA126" s="104">
        <f t="shared" si="20"/>
        <v>16</v>
      </c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</row>
    <row r="127" spans="1:42" ht="12" customHeight="1" thickTop="1">
      <c r="A127" s="39" t="s">
        <v>19</v>
      </c>
      <c r="B127" s="76" t="s">
        <v>111</v>
      </c>
      <c r="C127" s="79" t="s">
        <v>41</v>
      </c>
      <c r="D127" s="28">
        <f aca="true" t="shared" si="21" ref="D127:D137">SUM(E127:I127)</f>
        <v>36</v>
      </c>
      <c r="E127" s="31">
        <v>18</v>
      </c>
      <c r="F127" s="31">
        <v>18</v>
      </c>
      <c r="G127" s="31"/>
      <c r="H127" s="31"/>
      <c r="I127" s="35"/>
      <c r="J127" s="77"/>
      <c r="K127" s="93"/>
      <c r="L127" s="87"/>
      <c r="M127" s="33"/>
      <c r="N127" s="56"/>
      <c r="O127" s="93"/>
      <c r="P127" s="87"/>
      <c r="Q127" s="33"/>
      <c r="R127" s="56">
        <v>18</v>
      </c>
      <c r="S127" s="93">
        <v>18</v>
      </c>
      <c r="T127" s="87"/>
      <c r="U127" s="33"/>
      <c r="V127" s="34"/>
      <c r="W127" s="31"/>
      <c r="X127" s="31"/>
      <c r="Y127" s="31"/>
      <c r="Z127" s="31">
        <v>6</v>
      </c>
      <c r="AA127" s="35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</row>
    <row r="128" spans="1:42" ht="11.25" customHeight="1">
      <c r="A128" s="39" t="s">
        <v>21</v>
      </c>
      <c r="B128" s="38" t="s">
        <v>143</v>
      </c>
      <c r="C128" s="80" t="s">
        <v>20</v>
      </c>
      <c r="D128" s="28">
        <f t="shared" si="21"/>
        <v>9</v>
      </c>
      <c r="E128" s="31">
        <v>9</v>
      </c>
      <c r="F128" s="31"/>
      <c r="G128" s="31"/>
      <c r="H128" s="31"/>
      <c r="I128" s="35"/>
      <c r="J128" s="36"/>
      <c r="K128" s="93"/>
      <c r="L128" s="24"/>
      <c r="M128" s="13"/>
      <c r="N128" s="14"/>
      <c r="O128" s="94"/>
      <c r="P128" s="24"/>
      <c r="Q128" s="13"/>
      <c r="R128" s="14">
        <v>9</v>
      </c>
      <c r="S128" s="94"/>
      <c r="T128" s="24"/>
      <c r="U128" s="13"/>
      <c r="V128" s="21"/>
      <c r="W128" s="19"/>
      <c r="X128" s="19"/>
      <c r="Y128" s="19"/>
      <c r="Z128" s="19">
        <v>1</v>
      </c>
      <c r="AA128" s="2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</row>
    <row r="129" spans="1:42" ht="33.75">
      <c r="A129" s="17" t="s">
        <v>30</v>
      </c>
      <c r="B129" s="18" t="s">
        <v>140</v>
      </c>
      <c r="C129" s="81" t="s">
        <v>20</v>
      </c>
      <c r="D129" s="16">
        <f t="shared" si="21"/>
        <v>9</v>
      </c>
      <c r="E129" s="19"/>
      <c r="F129" s="19">
        <v>9</v>
      </c>
      <c r="G129" s="19"/>
      <c r="H129" s="19"/>
      <c r="I129" s="22"/>
      <c r="J129" s="37"/>
      <c r="K129" s="94"/>
      <c r="L129" s="24"/>
      <c r="M129" s="13"/>
      <c r="N129" s="14"/>
      <c r="O129" s="94"/>
      <c r="P129" s="24"/>
      <c r="Q129" s="13"/>
      <c r="R129" s="14"/>
      <c r="S129" s="94">
        <v>9</v>
      </c>
      <c r="T129" s="24"/>
      <c r="U129" s="13"/>
      <c r="V129" s="21"/>
      <c r="W129" s="19"/>
      <c r="X129" s="19"/>
      <c r="Y129" s="19"/>
      <c r="Z129" s="19">
        <v>3</v>
      </c>
      <c r="AA129" s="2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</row>
    <row r="130" spans="1:42" ht="10.5" customHeight="1">
      <c r="A130" s="17" t="s">
        <v>31</v>
      </c>
      <c r="B130" s="18" t="s">
        <v>132</v>
      </c>
      <c r="C130" s="81" t="s">
        <v>23</v>
      </c>
      <c r="D130" s="16">
        <f t="shared" si="21"/>
        <v>27</v>
      </c>
      <c r="E130" s="19">
        <v>18</v>
      </c>
      <c r="F130" s="19">
        <v>9</v>
      </c>
      <c r="G130" s="19"/>
      <c r="H130" s="19"/>
      <c r="I130" s="22"/>
      <c r="J130" s="37"/>
      <c r="K130" s="94"/>
      <c r="L130" s="24"/>
      <c r="M130" s="13"/>
      <c r="N130" s="14">
        <v>18</v>
      </c>
      <c r="O130" s="94">
        <v>9</v>
      </c>
      <c r="P130" s="24"/>
      <c r="Q130" s="13"/>
      <c r="R130" s="14"/>
      <c r="S130" s="94"/>
      <c r="T130" s="24"/>
      <c r="U130" s="13"/>
      <c r="V130" s="21"/>
      <c r="W130" s="19"/>
      <c r="X130" s="19">
        <v>3</v>
      </c>
      <c r="Y130" s="19"/>
      <c r="Z130" s="19"/>
      <c r="AA130" s="2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</row>
    <row r="131" spans="1:42" ht="11.25" customHeight="1">
      <c r="A131" s="17" t="s">
        <v>32</v>
      </c>
      <c r="B131" s="18" t="s">
        <v>142</v>
      </c>
      <c r="C131" s="81" t="s">
        <v>20</v>
      </c>
      <c r="D131" s="16">
        <f t="shared" si="21"/>
        <v>9</v>
      </c>
      <c r="E131" s="19"/>
      <c r="F131" s="19">
        <v>9</v>
      </c>
      <c r="G131" s="19"/>
      <c r="H131" s="19"/>
      <c r="I131" s="22"/>
      <c r="J131" s="37"/>
      <c r="K131" s="94"/>
      <c r="L131" s="24"/>
      <c r="M131" s="13"/>
      <c r="N131" s="14"/>
      <c r="O131" s="94"/>
      <c r="P131" s="24"/>
      <c r="Q131" s="13"/>
      <c r="R131" s="14"/>
      <c r="S131" s="94">
        <v>9</v>
      </c>
      <c r="T131" s="24"/>
      <c r="U131" s="13"/>
      <c r="V131" s="21"/>
      <c r="W131" s="19"/>
      <c r="X131" s="19"/>
      <c r="Y131" s="19"/>
      <c r="Z131" s="19">
        <v>2</v>
      </c>
      <c r="AA131" s="2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</row>
    <row r="132" spans="1:42" ht="10.5" customHeight="1">
      <c r="A132" s="17" t="s">
        <v>33</v>
      </c>
      <c r="B132" s="18" t="s">
        <v>114</v>
      </c>
      <c r="C132" s="81" t="s">
        <v>38</v>
      </c>
      <c r="D132" s="16">
        <f t="shared" si="21"/>
        <v>18</v>
      </c>
      <c r="E132" s="19">
        <v>9</v>
      </c>
      <c r="F132" s="19">
        <v>9</v>
      </c>
      <c r="G132" s="19"/>
      <c r="H132" s="19"/>
      <c r="I132" s="22"/>
      <c r="J132" s="37"/>
      <c r="K132" s="94"/>
      <c r="L132" s="24"/>
      <c r="M132" s="13"/>
      <c r="N132" s="14">
        <v>9</v>
      </c>
      <c r="O132" s="94">
        <v>9</v>
      </c>
      <c r="P132" s="24"/>
      <c r="Q132" s="13"/>
      <c r="R132" s="14"/>
      <c r="S132" s="94"/>
      <c r="T132" s="24"/>
      <c r="U132" s="13"/>
      <c r="V132" s="21"/>
      <c r="W132" s="19"/>
      <c r="X132" s="19">
        <v>2</v>
      </c>
      <c r="Y132" s="19"/>
      <c r="Z132" s="19"/>
      <c r="AA132" s="2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</row>
    <row r="133" spans="1:42" ht="21.75" customHeight="1">
      <c r="A133" s="17" t="s">
        <v>34</v>
      </c>
      <c r="B133" s="18" t="s">
        <v>135</v>
      </c>
      <c r="C133" s="81" t="s">
        <v>38</v>
      </c>
      <c r="D133" s="16">
        <f t="shared" si="21"/>
        <v>18</v>
      </c>
      <c r="E133" s="19">
        <v>9</v>
      </c>
      <c r="F133" s="19">
        <v>9</v>
      </c>
      <c r="G133" s="19"/>
      <c r="H133" s="19"/>
      <c r="I133" s="22"/>
      <c r="J133" s="37"/>
      <c r="K133" s="94"/>
      <c r="L133" s="24"/>
      <c r="M133" s="13"/>
      <c r="N133" s="14">
        <v>9</v>
      </c>
      <c r="O133" s="94">
        <v>9</v>
      </c>
      <c r="P133" s="24"/>
      <c r="Q133" s="13"/>
      <c r="R133" s="14"/>
      <c r="S133" s="94"/>
      <c r="T133" s="24"/>
      <c r="U133" s="13"/>
      <c r="V133" s="21"/>
      <c r="W133" s="19"/>
      <c r="X133" s="19">
        <v>3</v>
      </c>
      <c r="Y133" s="19"/>
      <c r="Z133" s="19"/>
      <c r="AA133" s="2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</row>
    <row r="134" spans="1:42" ht="21.75" customHeight="1">
      <c r="A134" s="17" t="s">
        <v>44</v>
      </c>
      <c r="B134" s="18" t="s">
        <v>133</v>
      </c>
      <c r="C134" s="82" t="s">
        <v>38</v>
      </c>
      <c r="D134" s="16">
        <f t="shared" si="21"/>
        <v>18</v>
      </c>
      <c r="E134" s="19">
        <v>9</v>
      </c>
      <c r="F134" s="19">
        <v>9</v>
      </c>
      <c r="G134" s="19"/>
      <c r="H134" s="19"/>
      <c r="I134" s="22"/>
      <c r="J134" s="37"/>
      <c r="K134" s="94"/>
      <c r="L134" s="24"/>
      <c r="M134" s="13"/>
      <c r="N134" s="14">
        <v>9</v>
      </c>
      <c r="O134" s="94">
        <v>9</v>
      </c>
      <c r="P134" s="24"/>
      <c r="Q134" s="13"/>
      <c r="R134" s="14"/>
      <c r="S134" s="94"/>
      <c r="T134" s="24"/>
      <c r="U134" s="13"/>
      <c r="V134" s="21"/>
      <c r="W134" s="19"/>
      <c r="X134" s="19">
        <v>3</v>
      </c>
      <c r="Y134" s="19"/>
      <c r="Z134" s="19"/>
      <c r="AA134" s="2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</row>
    <row r="135" spans="1:42" ht="22.5">
      <c r="A135" s="17" t="s">
        <v>35</v>
      </c>
      <c r="B135" s="18" t="s">
        <v>134</v>
      </c>
      <c r="C135" s="82" t="s">
        <v>20</v>
      </c>
      <c r="D135" s="16">
        <f t="shared" si="21"/>
        <v>18</v>
      </c>
      <c r="E135" s="19">
        <v>9</v>
      </c>
      <c r="F135" s="19">
        <v>9</v>
      </c>
      <c r="G135" s="19"/>
      <c r="H135" s="19"/>
      <c r="I135" s="22"/>
      <c r="J135" s="37"/>
      <c r="K135" s="94"/>
      <c r="L135" s="24"/>
      <c r="M135" s="13"/>
      <c r="N135" s="14"/>
      <c r="O135" s="94"/>
      <c r="P135" s="24"/>
      <c r="Q135" s="13"/>
      <c r="R135" s="14">
        <v>9</v>
      </c>
      <c r="S135" s="94">
        <v>9</v>
      </c>
      <c r="T135" s="24"/>
      <c r="U135" s="13"/>
      <c r="V135" s="21"/>
      <c r="W135" s="19"/>
      <c r="X135" s="19"/>
      <c r="Y135" s="19"/>
      <c r="Z135" s="19">
        <v>4</v>
      </c>
      <c r="AA135" s="2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</row>
    <row r="136" spans="1:42" ht="12.75">
      <c r="A136" s="29" t="s">
        <v>36</v>
      </c>
      <c r="B136" s="30" t="s">
        <v>125</v>
      </c>
      <c r="C136" s="82" t="s">
        <v>25</v>
      </c>
      <c r="D136" s="28">
        <f t="shared" si="21"/>
        <v>18</v>
      </c>
      <c r="E136" s="31">
        <v>9</v>
      </c>
      <c r="F136" s="31">
        <v>9</v>
      </c>
      <c r="G136" s="31"/>
      <c r="H136" s="31"/>
      <c r="I136" s="35"/>
      <c r="J136" s="40"/>
      <c r="K136" s="94"/>
      <c r="L136" s="87"/>
      <c r="M136" s="33"/>
      <c r="N136" s="56"/>
      <c r="O136" s="93"/>
      <c r="P136" s="87">
        <v>9</v>
      </c>
      <c r="Q136" s="33">
        <v>9</v>
      </c>
      <c r="R136" s="56"/>
      <c r="S136" s="93"/>
      <c r="T136" s="87"/>
      <c r="U136" s="33"/>
      <c r="V136" s="34"/>
      <c r="W136" s="31"/>
      <c r="X136" s="31"/>
      <c r="Y136" s="31">
        <v>3</v>
      </c>
      <c r="Z136" s="31"/>
      <c r="AA136" s="35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</row>
    <row r="137" spans="1:42" ht="12.75">
      <c r="A137" s="63" t="s">
        <v>78</v>
      </c>
      <c r="B137" s="30" t="s">
        <v>144</v>
      </c>
      <c r="C137" s="82" t="s">
        <v>25</v>
      </c>
      <c r="D137" s="28">
        <f t="shared" si="21"/>
        <v>18</v>
      </c>
      <c r="E137" s="31">
        <v>18</v>
      </c>
      <c r="F137" s="31"/>
      <c r="G137" s="31"/>
      <c r="H137" s="31"/>
      <c r="I137" s="35"/>
      <c r="J137" s="37"/>
      <c r="K137" s="93"/>
      <c r="L137" s="87"/>
      <c r="M137" s="33"/>
      <c r="N137" s="56"/>
      <c r="O137" s="93"/>
      <c r="P137" s="87">
        <v>18</v>
      </c>
      <c r="Q137" s="33"/>
      <c r="R137" s="56"/>
      <c r="S137" s="93"/>
      <c r="T137" s="87"/>
      <c r="U137" s="33"/>
      <c r="V137" s="34"/>
      <c r="W137" s="31"/>
      <c r="X137" s="31"/>
      <c r="Y137" s="31">
        <v>3</v>
      </c>
      <c r="Z137" s="31"/>
      <c r="AA137" s="35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</row>
    <row r="138" spans="1:42" ht="12.75">
      <c r="A138" s="63" t="s">
        <v>79</v>
      </c>
      <c r="B138" s="30" t="s">
        <v>92</v>
      </c>
      <c r="C138" s="82" t="s">
        <v>94</v>
      </c>
      <c r="D138" s="28"/>
      <c r="E138" s="31"/>
      <c r="F138" s="31"/>
      <c r="G138" s="31"/>
      <c r="H138" s="31"/>
      <c r="I138" s="35"/>
      <c r="J138" s="37"/>
      <c r="K138" s="93"/>
      <c r="L138" s="87"/>
      <c r="M138" s="33"/>
      <c r="N138" s="56"/>
      <c r="O138" s="93"/>
      <c r="P138" s="87"/>
      <c r="Q138" s="33"/>
      <c r="R138" s="56"/>
      <c r="S138" s="93"/>
      <c r="T138" s="87"/>
      <c r="U138" s="33"/>
      <c r="V138" s="34"/>
      <c r="W138" s="31"/>
      <c r="X138" s="31"/>
      <c r="Y138" s="31">
        <v>4</v>
      </c>
      <c r="Z138" s="31"/>
      <c r="AA138" s="35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</row>
    <row r="139" spans="1:42" ht="11.25" customHeight="1">
      <c r="A139" s="17" t="s">
        <v>80</v>
      </c>
      <c r="B139" s="18" t="s">
        <v>115</v>
      </c>
      <c r="C139" s="82" t="s">
        <v>93</v>
      </c>
      <c r="D139" s="16">
        <f aca="true" t="shared" si="22" ref="D139:D146">SUM(E139:I139)</f>
        <v>45</v>
      </c>
      <c r="E139" s="19"/>
      <c r="F139" s="19">
        <v>45</v>
      </c>
      <c r="G139" s="19"/>
      <c r="H139" s="19"/>
      <c r="I139" s="22"/>
      <c r="J139" s="40"/>
      <c r="K139" s="94"/>
      <c r="L139" s="24"/>
      <c r="M139" s="13"/>
      <c r="N139" s="14"/>
      <c r="O139" s="94"/>
      <c r="P139" s="24"/>
      <c r="Q139" s="13">
        <v>9</v>
      </c>
      <c r="R139" s="14"/>
      <c r="S139" s="94">
        <v>18</v>
      </c>
      <c r="T139" s="24"/>
      <c r="U139" s="13">
        <v>18</v>
      </c>
      <c r="V139" s="21"/>
      <c r="W139" s="19"/>
      <c r="X139" s="19"/>
      <c r="Y139" s="19">
        <v>1</v>
      </c>
      <c r="Z139" s="19">
        <v>3</v>
      </c>
      <c r="AA139" s="22">
        <v>10</v>
      </c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</row>
    <row r="140" spans="1:42" ht="22.5">
      <c r="A140" s="63" t="s">
        <v>81</v>
      </c>
      <c r="B140" s="30" t="s">
        <v>138</v>
      </c>
      <c r="C140" s="82" t="s">
        <v>25</v>
      </c>
      <c r="D140" s="28">
        <f t="shared" si="22"/>
        <v>27</v>
      </c>
      <c r="E140" s="31">
        <v>18</v>
      </c>
      <c r="F140" s="31">
        <v>9</v>
      </c>
      <c r="G140" s="31"/>
      <c r="H140" s="31"/>
      <c r="I140" s="35"/>
      <c r="J140" s="37"/>
      <c r="K140" s="93"/>
      <c r="L140" s="87"/>
      <c r="M140" s="33"/>
      <c r="N140" s="56"/>
      <c r="O140" s="93"/>
      <c r="P140" s="87">
        <v>18</v>
      </c>
      <c r="Q140" s="33">
        <v>9</v>
      </c>
      <c r="R140" s="56"/>
      <c r="S140" s="93"/>
      <c r="T140" s="87"/>
      <c r="U140" s="33"/>
      <c r="V140" s="34"/>
      <c r="W140" s="31"/>
      <c r="X140" s="31"/>
      <c r="Y140" s="31">
        <v>4</v>
      </c>
      <c r="Z140" s="31"/>
      <c r="AA140" s="35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</row>
    <row r="141" spans="1:42" ht="12" customHeight="1">
      <c r="A141" s="63" t="s">
        <v>82</v>
      </c>
      <c r="B141" s="30" t="s">
        <v>112</v>
      </c>
      <c r="C141" s="82" t="s">
        <v>42</v>
      </c>
      <c r="D141" s="28">
        <f t="shared" si="22"/>
        <v>18</v>
      </c>
      <c r="E141" s="31">
        <v>9</v>
      </c>
      <c r="F141" s="31">
        <v>9</v>
      </c>
      <c r="G141" s="31"/>
      <c r="H141" s="31"/>
      <c r="I141" s="35"/>
      <c r="J141" s="37"/>
      <c r="K141" s="93"/>
      <c r="L141" s="87"/>
      <c r="M141" s="33"/>
      <c r="N141" s="56"/>
      <c r="O141" s="93"/>
      <c r="P141" s="87"/>
      <c r="Q141" s="33"/>
      <c r="R141" s="56"/>
      <c r="S141" s="93"/>
      <c r="T141" s="87">
        <v>9</v>
      </c>
      <c r="U141" s="33">
        <v>9</v>
      </c>
      <c r="V141" s="34"/>
      <c r="W141" s="31"/>
      <c r="X141" s="31"/>
      <c r="Y141" s="31"/>
      <c r="Z141" s="31"/>
      <c r="AA141" s="35">
        <v>4</v>
      </c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</row>
    <row r="142" spans="1:42" ht="22.5">
      <c r="A142" s="63" t="s">
        <v>83</v>
      </c>
      <c r="B142" s="30" t="s">
        <v>137</v>
      </c>
      <c r="C142" s="82" t="s">
        <v>40</v>
      </c>
      <c r="D142" s="28">
        <f t="shared" si="22"/>
        <v>9</v>
      </c>
      <c r="E142" s="31">
        <v>9</v>
      </c>
      <c r="F142" s="31"/>
      <c r="G142" s="31"/>
      <c r="H142" s="31"/>
      <c r="I142" s="35"/>
      <c r="J142" s="37"/>
      <c r="K142" s="93"/>
      <c r="L142" s="87"/>
      <c r="M142" s="33"/>
      <c r="N142" s="56"/>
      <c r="O142" s="93"/>
      <c r="P142" s="87">
        <v>9</v>
      </c>
      <c r="Q142" s="33"/>
      <c r="R142" s="56"/>
      <c r="S142" s="93"/>
      <c r="T142" s="87"/>
      <c r="U142" s="33"/>
      <c r="V142" s="34"/>
      <c r="W142" s="31"/>
      <c r="X142" s="31"/>
      <c r="Y142" s="31">
        <v>2</v>
      </c>
      <c r="Z142" s="31"/>
      <c r="AA142" s="35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</row>
    <row r="143" spans="1:42" ht="22.5">
      <c r="A143" s="63" t="s">
        <v>84</v>
      </c>
      <c r="B143" s="30" t="s">
        <v>136</v>
      </c>
      <c r="C143" s="82" t="s">
        <v>40</v>
      </c>
      <c r="D143" s="28">
        <f t="shared" si="22"/>
        <v>18</v>
      </c>
      <c r="E143" s="31">
        <v>9</v>
      </c>
      <c r="F143" s="31">
        <v>9</v>
      </c>
      <c r="G143" s="31"/>
      <c r="H143" s="31"/>
      <c r="I143" s="35"/>
      <c r="J143" s="37"/>
      <c r="K143" s="93"/>
      <c r="L143" s="87"/>
      <c r="M143" s="33"/>
      <c r="N143" s="56"/>
      <c r="O143" s="93"/>
      <c r="P143" s="87">
        <v>9</v>
      </c>
      <c r="Q143" s="33">
        <v>9</v>
      </c>
      <c r="R143" s="56"/>
      <c r="S143" s="93"/>
      <c r="T143" s="87"/>
      <c r="U143" s="33"/>
      <c r="V143" s="34"/>
      <c r="W143" s="31"/>
      <c r="X143" s="31"/>
      <c r="Y143" s="31">
        <v>2</v>
      </c>
      <c r="Z143" s="31"/>
      <c r="AA143" s="35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</row>
    <row r="144" spans="1:42" ht="11.25" customHeight="1">
      <c r="A144" s="63" t="s">
        <v>89</v>
      </c>
      <c r="B144" s="30" t="s">
        <v>126</v>
      </c>
      <c r="C144" s="82" t="s">
        <v>25</v>
      </c>
      <c r="D144" s="28">
        <f t="shared" si="22"/>
        <v>18</v>
      </c>
      <c r="E144" s="31">
        <v>9</v>
      </c>
      <c r="F144" s="31">
        <v>9</v>
      </c>
      <c r="G144" s="31"/>
      <c r="H144" s="31"/>
      <c r="I144" s="35"/>
      <c r="J144" s="37"/>
      <c r="K144" s="93"/>
      <c r="L144" s="87"/>
      <c r="M144" s="33"/>
      <c r="N144" s="56"/>
      <c r="O144" s="93"/>
      <c r="P144" s="87">
        <v>9</v>
      </c>
      <c r="Q144" s="33">
        <v>9</v>
      </c>
      <c r="R144" s="56"/>
      <c r="S144" s="93"/>
      <c r="T144" s="87"/>
      <c r="U144" s="33"/>
      <c r="V144" s="34"/>
      <c r="W144" s="31"/>
      <c r="X144" s="31"/>
      <c r="Y144" s="31">
        <v>3</v>
      </c>
      <c r="Z144" s="31"/>
      <c r="AA144" s="35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</row>
    <row r="145" spans="1:42" ht="22.5">
      <c r="A145" s="63" t="s">
        <v>90</v>
      </c>
      <c r="B145" s="30" t="s">
        <v>141</v>
      </c>
      <c r="C145" s="82" t="s">
        <v>42</v>
      </c>
      <c r="D145" s="28">
        <f t="shared" si="22"/>
        <v>18</v>
      </c>
      <c r="E145" s="31">
        <v>9</v>
      </c>
      <c r="F145" s="31">
        <v>9</v>
      </c>
      <c r="G145" s="31"/>
      <c r="H145" s="31"/>
      <c r="I145" s="35"/>
      <c r="J145" s="37"/>
      <c r="K145" s="93"/>
      <c r="L145" s="87"/>
      <c r="M145" s="33"/>
      <c r="N145" s="56"/>
      <c r="O145" s="93"/>
      <c r="P145" s="87"/>
      <c r="Q145" s="33"/>
      <c r="R145" s="56"/>
      <c r="S145" s="93"/>
      <c r="T145" s="87">
        <v>9</v>
      </c>
      <c r="U145" s="33">
        <v>9</v>
      </c>
      <c r="V145" s="34"/>
      <c r="W145" s="31"/>
      <c r="X145" s="31"/>
      <c r="Y145" s="31"/>
      <c r="Z145" s="31"/>
      <c r="AA145" s="35">
        <v>2</v>
      </c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</row>
    <row r="146" spans="1:42" ht="24.75" customHeight="1" thickBot="1">
      <c r="A146" s="63" t="s">
        <v>91</v>
      </c>
      <c r="B146" s="30" t="s">
        <v>139</v>
      </c>
      <c r="C146" s="81" t="s">
        <v>41</v>
      </c>
      <c r="D146" s="28">
        <f t="shared" si="22"/>
        <v>27</v>
      </c>
      <c r="E146" s="31">
        <v>18</v>
      </c>
      <c r="F146" s="105">
        <v>9</v>
      </c>
      <c r="G146" s="31"/>
      <c r="H146" s="31"/>
      <c r="I146" s="35"/>
      <c r="J146" s="37"/>
      <c r="K146" s="93"/>
      <c r="L146" s="87"/>
      <c r="M146" s="33"/>
      <c r="N146" s="56"/>
      <c r="O146" s="93"/>
      <c r="P146" s="87"/>
      <c r="Q146" s="33"/>
      <c r="R146" s="56">
        <v>18</v>
      </c>
      <c r="S146" s="93">
        <v>9</v>
      </c>
      <c r="T146" s="87"/>
      <c r="U146" s="33"/>
      <c r="V146" s="34"/>
      <c r="W146" s="31"/>
      <c r="X146" s="31"/>
      <c r="Y146" s="31"/>
      <c r="Z146" s="31">
        <v>5</v>
      </c>
      <c r="AA146" s="35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</row>
    <row r="147" spans="1:42" ht="13.5" thickTop="1">
      <c r="A147" s="160"/>
      <c r="B147" s="110" t="s">
        <v>43</v>
      </c>
      <c r="C147" s="140"/>
      <c r="D147" s="112">
        <f>SUM(D19+D25+D35+D126)</f>
        <v>1446</v>
      </c>
      <c r="E147" s="113">
        <f>SUM(E19+E25+E35+E126)</f>
        <v>693</v>
      </c>
      <c r="F147" s="113">
        <f>SUM(F19+F25+F35+F126)</f>
        <v>753</v>
      </c>
      <c r="G147" s="115">
        <f>SUM(G19+G25+G35+G126)</f>
        <v>0</v>
      </c>
      <c r="H147" s="115">
        <f>SUM(H19+H25+H35+H126)</f>
        <v>0</v>
      </c>
      <c r="I147" s="122" t="e">
        <f>SUM(I19+I25+#REF!+I126)</f>
        <v>#REF!</v>
      </c>
      <c r="J147" s="112">
        <f aca="true" t="shared" si="23" ref="J147:X147">SUM(J19+J25+J35+J126)</f>
        <v>180</v>
      </c>
      <c r="K147" s="117">
        <f t="shared" si="23"/>
        <v>144</v>
      </c>
      <c r="L147" s="112">
        <f t="shared" si="23"/>
        <v>144</v>
      </c>
      <c r="M147" s="118">
        <f t="shared" si="23"/>
        <v>153</v>
      </c>
      <c r="N147" s="119">
        <f t="shared" si="23"/>
        <v>132</v>
      </c>
      <c r="O147" s="120">
        <f t="shared" si="23"/>
        <v>126</v>
      </c>
      <c r="P147" s="121">
        <f t="shared" si="23"/>
        <v>90</v>
      </c>
      <c r="Q147" s="118">
        <f t="shared" si="23"/>
        <v>129</v>
      </c>
      <c r="R147" s="119">
        <f t="shared" si="23"/>
        <v>69</v>
      </c>
      <c r="S147" s="120">
        <f t="shared" si="23"/>
        <v>105</v>
      </c>
      <c r="T147" s="121">
        <f t="shared" si="23"/>
        <v>78</v>
      </c>
      <c r="U147" s="118">
        <f t="shared" si="23"/>
        <v>96</v>
      </c>
      <c r="V147" s="112">
        <f t="shared" si="23"/>
        <v>30</v>
      </c>
      <c r="W147" s="115">
        <f t="shared" si="23"/>
        <v>30</v>
      </c>
      <c r="X147" s="115">
        <f t="shared" si="23"/>
        <v>30</v>
      </c>
      <c r="Y147" s="115">
        <f>SUM(Y19+Y120+Y35+Y126)</f>
        <v>30</v>
      </c>
      <c r="Z147" s="115">
        <f>SUM(Z19+Z25+Z35+Z126)</f>
        <v>30</v>
      </c>
      <c r="AA147" s="122">
        <f>SUM(AA19+AA25+AA35+AA126)</f>
        <v>30</v>
      </c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</row>
    <row r="148" spans="1:42" ht="13.5" thickBot="1">
      <c r="A148" s="161"/>
      <c r="B148" s="123"/>
      <c r="C148" s="124"/>
      <c r="D148" s="144"/>
      <c r="E148" s="144"/>
      <c r="F148" s="144"/>
      <c r="G148" s="144"/>
      <c r="H148" s="144"/>
      <c r="I148" s="126"/>
      <c r="J148" s="162">
        <f>J147+K147</f>
        <v>324</v>
      </c>
      <c r="K148" s="155"/>
      <c r="L148" s="156">
        <f>SUM(L147+M147)</f>
        <v>297</v>
      </c>
      <c r="M148" s="157"/>
      <c r="N148" s="154">
        <f>N147+O147</f>
        <v>258</v>
      </c>
      <c r="O148" s="155"/>
      <c r="P148" s="156">
        <f>P147+Q147</f>
        <v>219</v>
      </c>
      <c r="Q148" s="157"/>
      <c r="R148" s="154">
        <f>R147+S147</f>
        <v>174</v>
      </c>
      <c r="S148" s="155"/>
      <c r="T148" s="156">
        <f>T147+U147</f>
        <v>174</v>
      </c>
      <c r="U148" s="157"/>
      <c r="V148" s="154">
        <f>V147+W147</f>
        <v>60</v>
      </c>
      <c r="W148" s="158"/>
      <c r="X148" s="159">
        <f>X147+Y147</f>
        <v>60</v>
      </c>
      <c r="Y148" s="158"/>
      <c r="Z148" s="159">
        <f>Z147+AA147</f>
        <v>60</v>
      </c>
      <c r="AA148" s="157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</row>
    <row r="149" spans="1:42" ht="65.25" customHeight="1" thickBot="1" thickTop="1">
      <c r="A149" s="57" t="s">
        <v>171</v>
      </c>
      <c r="B149" s="57" t="s">
        <v>218</v>
      </c>
      <c r="C149" s="85"/>
      <c r="D149" s="78">
        <f aca="true" t="shared" si="24" ref="D149:AA149">SUM(D150:D167)</f>
        <v>378</v>
      </c>
      <c r="E149" s="59">
        <f t="shared" si="24"/>
        <v>117</v>
      </c>
      <c r="F149" s="59">
        <f t="shared" si="24"/>
        <v>261</v>
      </c>
      <c r="G149" s="58">
        <f t="shared" si="24"/>
        <v>0</v>
      </c>
      <c r="H149" s="58">
        <f t="shared" si="24"/>
        <v>0</v>
      </c>
      <c r="I149" s="62">
        <f t="shared" si="24"/>
        <v>0</v>
      </c>
      <c r="J149" s="58">
        <f t="shared" si="24"/>
        <v>0</v>
      </c>
      <c r="K149" s="96">
        <f t="shared" si="24"/>
        <v>0</v>
      </c>
      <c r="L149" s="78">
        <f t="shared" si="24"/>
        <v>0</v>
      </c>
      <c r="M149" s="62">
        <f t="shared" si="24"/>
        <v>0</v>
      </c>
      <c r="N149" s="61">
        <f t="shared" si="24"/>
        <v>36</v>
      </c>
      <c r="O149" s="92">
        <f t="shared" si="24"/>
        <v>54</v>
      </c>
      <c r="P149" s="58">
        <f t="shared" si="24"/>
        <v>36</v>
      </c>
      <c r="Q149" s="62">
        <f t="shared" si="24"/>
        <v>81</v>
      </c>
      <c r="R149" s="61">
        <f t="shared" si="24"/>
        <v>36</v>
      </c>
      <c r="S149" s="92">
        <f t="shared" si="24"/>
        <v>81</v>
      </c>
      <c r="T149" s="58">
        <f t="shared" si="24"/>
        <v>9</v>
      </c>
      <c r="U149" s="62">
        <f t="shared" si="24"/>
        <v>45</v>
      </c>
      <c r="V149" s="102">
        <f t="shared" si="24"/>
        <v>0</v>
      </c>
      <c r="W149" s="103">
        <f t="shared" si="24"/>
        <v>0</v>
      </c>
      <c r="X149" s="103">
        <f t="shared" si="24"/>
        <v>11</v>
      </c>
      <c r="Y149" s="103">
        <f t="shared" si="24"/>
        <v>22</v>
      </c>
      <c r="Z149" s="103">
        <f t="shared" si="24"/>
        <v>24</v>
      </c>
      <c r="AA149" s="104">
        <f t="shared" si="24"/>
        <v>16</v>
      </c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</row>
    <row r="150" spans="1:42" ht="22.5" customHeight="1" thickTop="1">
      <c r="A150" s="39" t="s">
        <v>19</v>
      </c>
      <c r="B150" s="38" t="s">
        <v>172</v>
      </c>
      <c r="C150" s="80" t="s">
        <v>24</v>
      </c>
      <c r="D150" s="106">
        <f aca="true" t="shared" si="25" ref="D150:D159">SUM(E150:I150)</f>
        <v>18</v>
      </c>
      <c r="E150" s="105">
        <v>9</v>
      </c>
      <c r="F150" s="105">
        <v>9</v>
      </c>
      <c r="G150" s="105"/>
      <c r="H150" s="105"/>
      <c r="I150" s="128"/>
      <c r="J150" s="36"/>
      <c r="K150" s="99"/>
      <c r="L150" s="73"/>
      <c r="M150" s="44"/>
      <c r="N150" s="68"/>
      <c r="O150" s="95"/>
      <c r="P150" s="73"/>
      <c r="Q150" s="44"/>
      <c r="R150" s="68"/>
      <c r="S150" s="95"/>
      <c r="T150" s="73">
        <v>9</v>
      </c>
      <c r="U150" s="44">
        <v>9</v>
      </c>
      <c r="V150" s="69"/>
      <c r="W150" s="66"/>
      <c r="X150" s="66"/>
      <c r="Y150" s="66"/>
      <c r="Z150" s="66"/>
      <c r="AA150" s="70">
        <v>3</v>
      </c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</row>
    <row r="151" spans="1:42" ht="24.75" customHeight="1">
      <c r="A151" s="17" t="s">
        <v>21</v>
      </c>
      <c r="B151" s="136" t="s">
        <v>174</v>
      </c>
      <c r="C151" s="81" t="s">
        <v>20</v>
      </c>
      <c r="D151" s="16">
        <f t="shared" si="25"/>
        <v>18</v>
      </c>
      <c r="E151" s="19"/>
      <c r="F151" s="19">
        <v>18</v>
      </c>
      <c r="G151" s="19"/>
      <c r="H151" s="19"/>
      <c r="I151" s="22"/>
      <c r="J151" s="137"/>
      <c r="K151" s="94"/>
      <c r="L151" s="24"/>
      <c r="M151" s="13"/>
      <c r="N151" s="14"/>
      <c r="O151" s="94"/>
      <c r="P151" s="24"/>
      <c r="Q151" s="13"/>
      <c r="R151" s="14"/>
      <c r="S151" s="94">
        <v>18</v>
      </c>
      <c r="T151" s="24"/>
      <c r="U151" s="13"/>
      <c r="V151" s="21"/>
      <c r="W151" s="19"/>
      <c r="X151" s="19"/>
      <c r="Y151" s="19"/>
      <c r="Z151" s="19">
        <v>4</v>
      </c>
      <c r="AA151" s="2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</row>
    <row r="152" spans="1:42" ht="14.25" customHeight="1">
      <c r="A152" s="17" t="s">
        <v>30</v>
      </c>
      <c r="B152" s="18" t="s">
        <v>173</v>
      </c>
      <c r="C152" s="82" t="s">
        <v>38</v>
      </c>
      <c r="D152" s="16">
        <f t="shared" si="25"/>
        <v>18</v>
      </c>
      <c r="E152" s="19">
        <v>9</v>
      </c>
      <c r="F152" s="19">
        <v>9</v>
      </c>
      <c r="G152" s="19"/>
      <c r="H152" s="19"/>
      <c r="I152" s="22"/>
      <c r="J152" s="37"/>
      <c r="K152" s="94"/>
      <c r="L152" s="24"/>
      <c r="M152" s="13"/>
      <c r="N152" s="14">
        <v>9</v>
      </c>
      <c r="O152" s="94">
        <v>9</v>
      </c>
      <c r="P152" s="24"/>
      <c r="Q152" s="13"/>
      <c r="R152" s="14"/>
      <c r="S152" s="94"/>
      <c r="T152" s="24"/>
      <c r="U152" s="13"/>
      <c r="V152" s="21"/>
      <c r="W152" s="19"/>
      <c r="X152" s="19">
        <v>2</v>
      </c>
      <c r="Y152" s="19"/>
      <c r="Z152" s="19"/>
      <c r="AA152" s="2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</row>
    <row r="153" spans="1:42" ht="13.5" customHeight="1">
      <c r="A153" s="17" t="s">
        <v>31</v>
      </c>
      <c r="B153" s="18" t="s">
        <v>175</v>
      </c>
      <c r="C153" s="81" t="s">
        <v>41</v>
      </c>
      <c r="D153" s="16">
        <f t="shared" si="25"/>
        <v>18</v>
      </c>
      <c r="E153" s="19">
        <v>9</v>
      </c>
      <c r="F153" s="19">
        <v>9</v>
      </c>
      <c r="G153" s="19"/>
      <c r="H153" s="19"/>
      <c r="I153" s="22"/>
      <c r="J153" s="37"/>
      <c r="K153" s="94"/>
      <c r="L153" s="24"/>
      <c r="M153" s="13"/>
      <c r="N153" s="14"/>
      <c r="O153" s="94"/>
      <c r="P153" s="24"/>
      <c r="Q153" s="13"/>
      <c r="R153" s="14">
        <v>9</v>
      </c>
      <c r="S153" s="94">
        <v>9</v>
      </c>
      <c r="T153" s="24"/>
      <c r="U153" s="13"/>
      <c r="V153" s="21"/>
      <c r="W153" s="19"/>
      <c r="X153" s="19"/>
      <c r="Y153" s="19"/>
      <c r="Z153" s="19">
        <v>5</v>
      </c>
      <c r="AA153" s="2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</row>
    <row r="154" spans="1:42" ht="14.25" customHeight="1">
      <c r="A154" s="17" t="s">
        <v>32</v>
      </c>
      <c r="B154" s="18" t="s">
        <v>176</v>
      </c>
      <c r="C154" s="81" t="s">
        <v>38</v>
      </c>
      <c r="D154" s="16">
        <f t="shared" si="25"/>
        <v>18</v>
      </c>
      <c r="E154" s="19">
        <v>9</v>
      </c>
      <c r="F154" s="19">
        <v>9</v>
      </c>
      <c r="G154" s="19"/>
      <c r="H154" s="19"/>
      <c r="I154" s="22"/>
      <c r="J154" s="37"/>
      <c r="K154" s="94"/>
      <c r="L154" s="24"/>
      <c r="M154" s="13"/>
      <c r="N154" s="14">
        <v>9</v>
      </c>
      <c r="O154" s="94">
        <v>9</v>
      </c>
      <c r="P154" s="24"/>
      <c r="Q154" s="13"/>
      <c r="R154" s="14"/>
      <c r="S154" s="94"/>
      <c r="T154" s="24"/>
      <c r="U154" s="13"/>
      <c r="V154" s="21"/>
      <c r="W154" s="19"/>
      <c r="X154" s="19">
        <v>3</v>
      </c>
      <c r="Y154" s="19"/>
      <c r="Z154" s="19"/>
      <c r="AA154" s="2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</row>
    <row r="155" spans="1:42" ht="22.5">
      <c r="A155" s="17" t="s">
        <v>33</v>
      </c>
      <c r="B155" s="18" t="s">
        <v>177</v>
      </c>
      <c r="C155" s="82" t="s">
        <v>41</v>
      </c>
      <c r="D155" s="16">
        <f t="shared" si="25"/>
        <v>27</v>
      </c>
      <c r="E155" s="19">
        <v>18</v>
      </c>
      <c r="F155" s="19">
        <v>9</v>
      </c>
      <c r="G155" s="19"/>
      <c r="H155" s="19"/>
      <c r="I155" s="22"/>
      <c r="J155" s="37"/>
      <c r="K155" s="94"/>
      <c r="L155" s="24"/>
      <c r="M155" s="13"/>
      <c r="N155" s="14"/>
      <c r="O155" s="94"/>
      <c r="P155" s="24"/>
      <c r="Q155" s="13"/>
      <c r="R155" s="14">
        <v>18</v>
      </c>
      <c r="S155" s="94">
        <v>9</v>
      </c>
      <c r="T155" s="24"/>
      <c r="U155" s="13"/>
      <c r="V155" s="21"/>
      <c r="W155" s="19"/>
      <c r="X155" s="19"/>
      <c r="Y155" s="19"/>
      <c r="Z155" s="19">
        <v>5</v>
      </c>
      <c r="AA155" s="2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</row>
    <row r="156" spans="1:42" ht="13.5" customHeight="1">
      <c r="A156" s="17" t="s">
        <v>34</v>
      </c>
      <c r="B156" s="18" t="s">
        <v>178</v>
      </c>
      <c r="C156" s="81" t="s">
        <v>40</v>
      </c>
      <c r="D156" s="16">
        <f t="shared" si="25"/>
        <v>18</v>
      </c>
      <c r="E156" s="19"/>
      <c r="F156" s="19">
        <v>18</v>
      </c>
      <c r="G156" s="19"/>
      <c r="H156" s="19"/>
      <c r="I156" s="22"/>
      <c r="J156" s="37"/>
      <c r="K156" s="94"/>
      <c r="L156" s="24"/>
      <c r="M156" s="13"/>
      <c r="N156" s="14"/>
      <c r="O156" s="94"/>
      <c r="P156" s="24"/>
      <c r="Q156" s="13">
        <v>18</v>
      </c>
      <c r="R156" s="14"/>
      <c r="S156" s="94"/>
      <c r="T156" s="24"/>
      <c r="U156" s="13"/>
      <c r="V156" s="21"/>
      <c r="W156" s="19"/>
      <c r="X156" s="19"/>
      <c r="Y156" s="19">
        <v>2</v>
      </c>
      <c r="Z156" s="19"/>
      <c r="AA156" s="2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</row>
    <row r="157" spans="1:42" ht="13.5" customHeight="1">
      <c r="A157" s="17" t="s">
        <v>44</v>
      </c>
      <c r="B157" s="18" t="s">
        <v>179</v>
      </c>
      <c r="C157" s="82" t="s">
        <v>20</v>
      </c>
      <c r="D157" s="16">
        <f t="shared" si="25"/>
        <v>18</v>
      </c>
      <c r="E157" s="19">
        <v>9</v>
      </c>
      <c r="F157" s="19">
        <v>9</v>
      </c>
      <c r="G157" s="19"/>
      <c r="H157" s="19"/>
      <c r="I157" s="22"/>
      <c r="J157" s="37"/>
      <c r="K157" s="94"/>
      <c r="L157" s="24"/>
      <c r="M157" s="13"/>
      <c r="N157" s="14"/>
      <c r="O157" s="94"/>
      <c r="P157" s="24"/>
      <c r="Q157" s="13"/>
      <c r="R157" s="14">
        <v>9</v>
      </c>
      <c r="S157" s="94">
        <v>9</v>
      </c>
      <c r="T157" s="24"/>
      <c r="U157" s="13"/>
      <c r="V157" s="21"/>
      <c r="W157" s="19"/>
      <c r="X157" s="19"/>
      <c r="Y157" s="19"/>
      <c r="Z157" s="19">
        <v>3</v>
      </c>
      <c r="AA157" s="2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</row>
    <row r="158" spans="1:42" ht="22.5">
      <c r="A158" s="17" t="s">
        <v>35</v>
      </c>
      <c r="B158" s="18" t="s">
        <v>182</v>
      </c>
      <c r="C158" s="82" t="s">
        <v>25</v>
      </c>
      <c r="D158" s="16">
        <f t="shared" si="25"/>
        <v>27</v>
      </c>
      <c r="E158" s="19">
        <v>9</v>
      </c>
      <c r="F158" s="19">
        <v>18</v>
      </c>
      <c r="G158" s="19"/>
      <c r="H158" s="19"/>
      <c r="I158" s="22"/>
      <c r="J158" s="37"/>
      <c r="K158" s="94"/>
      <c r="L158" s="24"/>
      <c r="M158" s="13"/>
      <c r="N158" s="14"/>
      <c r="O158" s="94"/>
      <c r="P158" s="24">
        <v>9</v>
      </c>
      <c r="Q158" s="13">
        <v>18</v>
      </c>
      <c r="R158" s="14"/>
      <c r="S158" s="94"/>
      <c r="T158" s="24"/>
      <c r="U158" s="13"/>
      <c r="V158" s="21"/>
      <c r="W158" s="19"/>
      <c r="X158" s="19"/>
      <c r="Y158" s="19">
        <v>4</v>
      </c>
      <c r="Z158" s="19"/>
      <c r="AA158" s="2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</row>
    <row r="159" spans="1:42" ht="22.5">
      <c r="A159" s="29" t="s">
        <v>36</v>
      </c>
      <c r="B159" s="30" t="s">
        <v>180</v>
      </c>
      <c r="C159" s="82" t="s">
        <v>25</v>
      </c>
      <c r="D159" s="28">
        <f t="shared" si="25"/>
        <v>18</v>
      </c>
      <c r="E159" s="31">
        <v>9</v>
      </c>
      <c r="F159" s="31">
        <v>9</v>
      </c>
      <c r="G159" s="31"/>
      <c r="H159" s="31"/>
      <c r="I159" s="35"/>
      <c r="J159" s="40"/>
      <c r="K159" s="94"/>
      <c r="L159" s="87"/>
      <c r="M159" s="33"/>
      <c r="N159" s="56"/>
      <c r="O159" s="93"/>
      <c r="P159" s="87">
        <v>9</v>
      </c>
      <c r="Q159" s="33">
        <v>9</v>
      </c>
      <c r="R159" s="56"/>
      <c r="S159" s="93"/>
      <c r="T159" s="87"/>
      <c r="U159" s="33"/>
      <c r="V159" s="34"/>
      <c r="W159" s="31"/>
      <c r="X159" s="31"/>
      <c r="Y159" s="31">
        <v>4</v>
      </c>
      <c r="Z159" s="31"/>
      <c r="AA159" s="35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</row>
    <row r="160" spans="1:42" ht="15" customHeight="1">
      <c r="A160" s="63" t="s">
        <v>78</v>
      </c>
      <c r="B160" s="30" t="s">
        <v>92</v>
      </c>
      <c r="C160" s="82" t="s">
        <v>116</v>
      </c>
      <c r="D160" s="28"/>
      <c r="E160" s="31"/>
      <c r="F160" s="31"/>
      <c r="G160" s="31"/>
      <c r="H160" s="31"/>
      <c r="I160" s="35"/>
      <c r="J160" s="37"/>
      <c r="K160" s="93"/>
      <c r="L160" s="87"/>
      <c r="M160" s="33"/>
      <c r="N160" s="56"/>
      <c r="O160" s="93"/>
      <c r="P160" s="87"/>
      <c r="Q160" s="33"/>
      <c r="R160" s="56"/>
      <c r="S160" s="93"/>
      <c r="T160" s="87"/>
      <c r="U160" s="33"/>
      <c r="V160" s="34"/>
      <c r="W160" s="31"/>
      <c r="X160" s="31"/>
      <c r="Y160" s="31">
        <v>4</v>
      </c>
      <c r="Z160" s="31"/>
      <c r="AA160" s="35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</row>
    <row r="161" spans="1:42" ht="22.5">
      <c r="A161" s="63" t="s">
        <v>79</v>
      </c>
      <c r="B161" s="30" t="s">
        <v>181</v>
      </c>
      <c r="C161" s="82" t="s">
        <v>20</v>
      </c>
      <c r="D161" s="28">
        <f aca="true" t="shared" si="26" ref="D161:D167">SUM(E161:I161)</f>
        <v>18</v>
      </c>
      <c r="E161" s="31"/>
      <c r="F161" s="31">
        <v>18</v>
      </c>
      <c r="G161" s="31"/>
      <c r="H161" s="31"/>
      <c r="I161" s="35"/>
      <c r="J161" s="37"/>
      <c r="K161" s="93"/>
      <c r="L161" s="87"/>
      <c r="M161" s="33"/>
      <c r="N161" s="56"/>
      <c r="O161" s="93"/>
      <c r="P161" s="87"/>
      <c r="Q161" s="33"/>
      <c r="R161" s="56"/>
      <c r="S161" s="93">
        <v>18</v>
      </c>
      <c r="T161" s="87"/>
      <c r="U161" s="33"/>
      <c r="V161" s="34"/>
      <c r="W161" s="31"/>
      <c r="X161" s="31"/>
      <c r="Y161" s="31"/>
      <c r="Z161" s="31">
        <v>4</v>
      </c>
      <c r="AA161" s="35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</row>
    <row r="162" spans="1:42" ht="12.75">
      <c r="A162" s="17" t="s">
        <v>80</v>
      </c>
      <c r="B162" s="30" t="s">
        <v>102</v>
      </c>
      <c r="C162" s="82" t="s">
        <v>93</v>
      </c>
      <c r="D162" s="28">
        <f t="shared" si="26"/>
        <v>45</v>
      </c>
      <c r="E162" s="31"/>
      <c r="F162" s="31">
        <v>45</v>
      </c>
      <c r="G162" s="31"/>
      <c r="H162" s="31"/>
      <c r="I162" s="35"/>
      <c r="J162" s="40"/>
      <c r="K162" s="93"/>
      <c r="L162" s="87"/>
      <c r="M162" s="33"/>
      <c r="N162" s="56"/>
      <c r="O162" s="93"/>
      <c r="P162" s="87"/>
      <c r="Q162" s="33">
        <v>9</v>
      </c>
      <c r="R162" s="56"/>
      <c r="S162" s="93">
        <v>18</v>
      </c>
      <c r="T162" s="87"/>
      <c r="U162" s="33">
        <v>18</v>
      </c>
      <c r="V162" s="34"/>
      <c r="W162" s="31"/>
      <c r="X162" s="31"/>
      <c r="Y162" s="31">
        <v>1</v>
      </c>
      <c r="Z162" s="31">
        <v>3</v>
      </c>
      <c r="AA162" s="35">
        <v>10</v>
      </c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</row>
    <row r="163" spans="1:42" ht="14.25" customHeight="1">
      <c r="A163" s="63" t="s">
        <v>81</v>
      </c>
      <c r="B163" s="30" t="s">
        <v>183</v>
      </c>
      <c r="C163" s="82" t="s">
        <v>23</v>
      </c>
      <c r="D163" s="28">
        <f t="shared" si="26"/>
        <v>27</v>
      </c>
      <c r="E163" s="31">
        <v>9</v>
      </c>
      <c r="F163" s="31">
        <v>18</v>
      </c>
      <c r="G163" s="31"/>
      <c r="H163" s="31"/>
      <c r="I163" s="35"/>
      <c r="J163" s="37"/>
      <c r="K163" s="93"/>
      <c r="L163" s="87"/>
      <c r="M163" s="33"/>
      <c r="N163" s="56">
        <v>9</v>
      </c>
      <c r="O163" s="93">
        <v>18</v>
      </c>
      <c r="P163" s="87"/>
      <c r="Q163" s="33"/>
      <c r="R163" s="56"/>
      <c r="S163" s="93"/>
      <c r="T163" s="87"/>
      <c r="U163" s="33"/>
      <c r="V163" s="34"/>
      <c r="W163" s="31"/>
      <c r="X163" s="31">
        <v>4</v>
      </c>
      <c r="Y163" s="31"/>
      <c r="Z163" s="31"/>
      <c r="AA163" s="35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</row>
    <row r="164" spans="1:42" ht="22.5">
      <c r="A164" s="63" t="s">
        <v>82</v>
      </c>
      <c r="B164" s="30" t="s">
        <v>184</v>
      </c>
      <c r="C164" s="82" t="s">
        <v>24</v>
      </c>
      <c r="D164" s="28">
        <f t="shared" si="26"/>
        <v>18</v>
      </c>
      <c r="E164" s="31"/>
      <c r="F164" s="31">
        <v>18</v>
      </c>
      <c r="G164" s="31"/>
      <c r="H164" s="31"/>
      <c r="I164" s="35"/>
      <c r="J164" s="37"/>
      <c r="K164" s="93"/>
      <c r="L164" s="87"/>
      <c r="M164" s="33"/>
      <c r="N164" s="56"/>
      <c r="O164" s="93"/>
      <c r="P164" s="87"/>
      <c r="Q164" s="33"/>
      <c r="R164" s="56"/>
      <c r="S164" s="93"/>
      <c r="T164" s="87"/>
      <c r="U164" s="33">
        <v>18</v>
      </c>
      <c r="V164" s="34"/>
      <c r="W164" s="31"/>
      <c r="X164" s="31"/>
      <c r="Y164" s="31"/>
      <c r="Z164" s="31"/>
      <c r="AA164" s="35">
        <v>3</v>
      </c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</row>
    <row r="165" spans="1:42" ht="14.25" customHeight="1">
      <c r="A165" s="63" t="s">
        <v>83</v>
      </c>
      <c r="B165" s="30" t="s">
        <v>185</v>
      </c>
      <c r="C165" s="82" t="s">
        <v>25</v>
      </c>
      <c r="D165" s="28">
        <f t="shared" si="26"/>
        <v>27</v>
      </c>
      <c r="E165" s="31">
        <v>9</v>
      </c>
      <c r="F165" s="31">
        <v>18</v>
      </c>
      <c r="G165" s="31"/>
      <c r="H165" s="31"/>
      <c r="I165" s="35"/>
      <c r="J165" s="37"/>
      <c r="K165" s="93"/>
      <c r="L165" s="87"/>
      <c r="M165" s="33"/>
      <c r="N165" s="56"/>
      <c r="O165" s="93"/>
      <c r="P165" s="87">
        <v>9</v>
      </c>
      <c r="Q165" s="33">
        <v>18</v>
      </c>
      <c r="R165" s="56"/>
      <c r="S165" s="93"/>
      <c r="T165" s="87"/>
      <c r="U165" s="33"/>
      <c r="V165" s="34"/>
      <c r="W165" s="31"/>
      <c r="X165" s="31"/>
      <c r="Y165" s="31">
        <v>4</v>
      </c>
      <c r="Z165" s="31"/>
      <c r="AA165" s="35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</row>
    <row r="166" spans="1:42" ht="13.5" customHeight="1">
      <c r="A166" s="63" t="s">
        <v>84</v>
      </c>
      <c r="B166" s="30" t="s">
        <v>186</v>
      </c>
      <c r="C166" s="82" t="s">
        <v>23</v>
      </c>
      <c r="D166" s="28">
        <f t="shared" si="26"/>
        <v>27</v>
      </c>
      <c r="E166" s="31">
        <v>9</v>
      </c>
      <c r="F166" s="31">
        <v>18</v>
      </c>
      <c r="G166" s="31"/>
      <c r="H166" s="31"/>
      <c r="I166" s="35"/>
      <c r="J166" s="37"/>
      <c r="K166" s="93"/>
      <c r="L166" s="87"/>
      <c r="M166" s="33"/>
      <c r="N166" s="56">
        <v>9</v>
      </c>
      <c r="O166" s="93">
        <v>18</v>
      </c>
      <c r="P166" s="87"/>
      <c r="Q166" s="33"/>
      <c r="R166" s="56"/>
      <c r="S166" s="93"/>
      <c r="T166" s="87"/>
      <c r="U166" s="33"/>
      <c r="V166" s="34"/>
      <c r="W166" s="31"/>
      <c r="X166" s="31">
        <v>2</v>
      </c>
      <c r="Y166" s="31"/>
      <c r="Z166" s="31"/>
      <c r="AA166" s="35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</row>
    <row r="167" spans="1:42" ht="15" customHeight="1" thickBot="1">
      <c r="A167" s="63" t="s">
        <v>89</v>
      </c>
      <c r="B167" s="30" t="s">
        <v>126</v>
      </c>
      <c r="C167" s="81" t="s">
        <v>25</v>
      </c>
      <c r="D167" s="28">
        <f t="shared" si="26"/>
        <v>18</v>
      </c>
      <c r="E167" s="25">
        <v>9</v>
      </c>
      <c r="F167" s="25">
        <v>9</v>
      </c>
      <c r="G167" s="31"/>
      <c r="H167" s="31"/>
      <c r="I167" s="133"/>
      <c r="J167" s="41"/>
      <c r="K167" s="99"/>
      <c r="L167" s="89"/>
      <c r="M167" s="88"/>
      <c r="N167" s="100"/>
      <c r="O167" s="101"/>
      <c r="P167" s="26">
        <v>9</v>
      </c>
      <c r="Q167" s="88">
        <v>9</v>
      </c>
      <c r="R167" s="100"/>
      <c r="S167" s="101"/>
      <c r="T167" s="26"/>
      <c r="U167" s="44"/>
      <c r="V167" s="34"/>
      <c r="W167" s="31"/>
      <c r="X167" s="31"/>
      <c r="Y167" s="31">
        <v>3</v>
      </c>
      <c r="Z167" s="31"/>
      <c r="AA167" s="35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</row>
    <row r="168" spans="1:42" ht="15" customHeight="1" thickTop="1">
      <c r="A168" s="160"/>
      <c r="B168" s="110" t="s">
        <v>43</v>
      </c>
      <c r="C168" s="140"/>
      <c r="D168" s="112">
        <f aca="true" t="shared" si="27" ref="D168:AA168">SUM(D19+D25+D35+D149)</f>
        <v>1446</v>
      </c>
      <c r="E168" s="113">
        <f t="shared" si="27"/>
        <v>621</v>
      </c>
      <c r="F168" s="114">
        <f t="shared" si="27"/>
        <v>825</v>
      </c>
      <c r="G168" s="115">
        <f t="shared" si="27"/>
        <v>0</v>
      </c>
      <c r="H168" s="115">
        <f t="shared" si="27"/>
        <v>0</v>
      </c>
      <c r="I168" s="122">
        <f t="shared" si="27"/>
        <v>0</v>
      </c>
      <c r="J168" s="112">
        <f t="shared" si="27"/>
        <v>180</v>
      </c>
      <c r="K168" s="117">
        <f t="shared" si="27"/>
        <v>144</v>
      </c>
      <c r="L168" s="112">
        <f t="shared" si="27"/>
        <v>144</v>
      </c>
      <c r="M168" s="118">
        <f t="shared" si="27"/>
        <v>153</v>
      </c>
      <c r="N168" s="119">
        <f t="shared" si="27"/>
        <v>123</v>
      </c>
      <c r="O168" s="120">
        <f t="shared" si="27"/>
        <v>144</v>
      </c>
      <c r="P168" s="121">
        <f t="shared" si="27"/>
        <v>54</v>
      </c>
      <c r="Q168" s="118">
        <f t="shared" si="27"/>
        <v>165</v>
      </c>
      <c r="R168" s="119">
        <f t="shared" si="27"/>
        <v>51</v>
      </c>
      <c r="S168" s="120">
        <f t="shared" si="27"/>
        <v>114</v>
      </c>
      <c r="T168" s="121">
        <f t="shared" si="27"/>
        <v>69</v>
      </c>
      <c r="U168" s="118">
        <f t="shared" si="27"/>
        <v>105</v>
      </c>
      <c r="V168" s="112">
        <f t="shared" si="27"/>
        <v>30</v>
      </c>
      <c r="W168" s="115">
        <f t="shared" si="27"/>
        <v>30</v>
      </c>
      <c r="X168" s="115">
        <f t="shared" si="27"/>
        <v>30</v>
      </c>
      <c r="Y168" s="115">
        <f t="shared" si="27"/>
        <v>30</v>
      </c>
      <c r="Z168" s="115">
        <f t="shared" si="27"/>
        <v>30</v>
      </c>
      <c r="AA168" s="122">
        <f t="shared" si="27"/>
        <v>30</v>
      </c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</row>
    <row r="169" spans="1:42" ht="13.5" thickBot="1">
      <c r="A169" s="161"/>
      <c r="B169" s="123"/>
      <c r="C169" s="124"/>
      <c r="D169" s="144"/>
      <c r="E169" s="144"/>
      <c r="F169" s="144"/>
      <c r="G169" s="144"/>
      <c r="H169" s="144"/>
      <c r="I169" s="126"/>
      <c r="J169" s="162">
        <f>J168+K168</f>
        <v>324</v>
      </c>
      <c r="K169" s="155"/>
      <c r="L169" s="156">
        <f>SUM(L168+M168)</f>
        <v>297</v>
      </c>
      <c r="M169" s="157"/>
      <c r="N169" s="154">
        <f>N168+O168</f>
        <v>267</v>
      </c>
      <c r="O169" s="155"/>
      <c r="P169" s="156">
        <f>P168+Q168</f>
        <v>219</v>
      </c>
      <c r="Q169" s="157"/>
      <c r="R169" s="154">
        <f>R168+S168</f>
        <v>165</v>
      </c>
      <c r="S169" s="155"/>
      <c r="T169" s="156">
        <f>T168+U168</f>
        <v>174</v>
      </c>
      <c r="U169" s="157"/>
      <c r="V169" s="154">
        <f>V168+W168</f>
        <v>60</v>
      </c>
      <c r="W169" s="158"/>
      <c r="X169" s="159">
        <f>X168+Y168</f>
        <v>60</v>
      </c>
      <c r="Y169" s="158"/>
      <c r="Z169" s="159">
        <f>Z168+AA168</f>
        <v>60</v>
      </c>
      <c r="AA169" s="157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</row>
    <row r="170" spans="1:42" ht="54" customHeight="1" thickBot="1" thickTop="1">
      <c r="A170" s="57" t="s">
        <v>187</v>
      </c>
      <c r="B170" s="57" t="s">
        <v>219</v>
      </c>
      <c r="C170" s="85"/>
      <c r="D170" s="78">
        <f aca="true" t="shared" si="28" ref="D170:AA170">SUM(D171:D185)</f>
        <v>378</v>
      </c>
      <c r="E170" s="59">
        <f t="shared" si="28"/>
        <v>207</v>
      </c>
      <c r="F170" s="59">
        <f t="shared" si="28"/>
        <v>171</v>
      </c>
      <c r="G170" s="58">
        <f t="shared" si="28"/>
        <v>0</v>
      </c>
      <c r="H170" s="58">
        <f t="shared" si="28"/>
        <v>0</v>
      </c>
      <c r="I170" s="62">
        <f t="shared" si="28"/>
        <v>0</v>
      </c>
      <c r="J170" s="58">
        <f t="shared" si="28"/>
        <v>0</v>
      </c>
      <c r="K170" s="96">
        <f t="shared" si="28"/>
        <v>0</v>
      </c>
      <c r="L170" s="78">
        <f t="shared" si="28"/>
        <v>0</v>
      </c>
      <c r="M170" s="62">
        <f t="shared" si="28"/>
        <v>0</v>
      </c>
      <c r="N170" s="61">
        <f t="shared" si="28"/>
        <v>54</v>
      </c>
      <c r="O170" s="92">
        <f t="shared" si="28"/>
        <v>36</v>
      </c>
      <c r="P170" s="58">
        <f t="shared" si="28"/>
        <v>72</v>
      </c>
      <c r="Q170" s="62">
        <f t="shared" si="28"/>
        <v>45</v>
      </c>
      <c r="R170" s="61">
        <f t="shared" si="28"/>
        <v>63</v>
      </c>
      <c r="S170" s="92">
        <f t="shared" si="28"/>
        <v>60</v>
      </c>
      <c r="T170" s="58">
        <f t="shared" si="28"/>
        <v>18</v>
      </c>
      <c r="U170" s="62">
        <f t="shared" si="28"/>
        <v>36</v>
      </c>
      <c r="V170" s="102">
        <f t="shared" si="28"/>
        <v>0</v>
      </c>
      <c r="W170" s="103">
        <f t="shared" si="28"/>
        <v>0</v>
      </c>
      <c r="X170" s="103">
        <f t="shared" si="28"/>
        <v>11</v>
      </c>
      <c r="Y170" s="103">
        <f t="shared" si="28"/>
        <v>22</v>
      </c>
      <c r="Z170" s="103">
        <f t="shared" si="28"/>
        <v>24</v>
      </c>
      <c r="AA170" s="104">
        <f t="shared" si="28"/>
        <v>16</v>
      </c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</row>
    <row r="171" spans="1:42" ht="12" customHeight="1" thickTop="1">
      <c r="A171" s="39" t="s">
        <v>19</v>
      </c>
      <c r="B171" s="76" t="s">
        <v>188</v>
      </c>
      <c r="C171" s="79" t="s">
        <v>20</v>
      </c>
      <c r="D171" s="28">
        <f aca="true" t="shared" si="29" ref="D171:D176">SUM(E171:I171)</f>
        <v>18</v>
      </c>
      <c r="E171" s="31">
        <v>9</v>
      </c>
      <c r="F171" s="31">
        <v>9</v>
      </c>
      <c r="G171" s="31"/>
      <c r="H171" s="31"/>
      <c r="I171" s="127"/>
      <c r="J171" s="77"/>
      <c r="K171" s="93"/>
      <c r="L171" s="87"/>
      <c r="M171" s="33"/>
      <c r="N171" s="56"/>
      <c r="O171" s="93"/>
      <c r="P171" s="87"/>
      <c r="Q171" s="33"/>
      <c r="R171" s="56">
        <v>9</v>
      </c>
      <c r="S171" s="93">
        <v>15</v>
      </c>
      <c r="T171" s="87"/>
      <c r="U171" s="33"/>
      <c r="V171" s="34"/>
      <c r="W171" s="31"/>
      <c r="X171" s="31"/>
      <c r="Y171" s="31"/>
      <c r="Z171" s="31">
        <v>5</v>
      </c>
      <c r="AA171" s="35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</row>
    <row r="172" spans="1:42" ht="22.5">
      <c r="A172" s="39" t="s">
        <v>21</v>
      </c>
      <c r="B172" s="38" t="s">
        <v>189</v>
      </c>
      <c r="C172" s="80" t="s">
        <v>41</v>
      </c>
      <c r="D172" s="28">
        <f t="shared" si="29"/>
        <v>27</v>
      </c>
      <c r="E172" s="31">
        <v>18</v>
      </c>
      <c r="F172" s="31">
        <v>9</v>
      </c>
      <c r="G172" s="31"/>
      <c r="H172" s="31"/>
      <c r="I172" s="35"/>
      <c r="J172" s="36"/>
      <c r="K172" s="93"/>
      <c r="L172" s="24"/>
      <c r="M172" s="13"/>
      <c r="N172" s="14"/>
      <c r="O172" s="94"/>
      <c r="P172" s="24"/>
      <c r="Q172" s="13"/>
      <c r="R172" s="14">
        <v>18</v>
      </c>
      <c r="S172" s="94">
        <v>9</v>
      </c>
      <c r="T172" s="24"/>
      <c r="U172" s="13"/>
      <c r="V172" s="21"/>
      <c r="W172" s="19"/>
      <c r="X172" s="19"/>
      <c r="Y172" s="19"/>
      <c r="Z172" s="19">
        <v>6</v>
      </c>
      <c r="AA172" s="2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</row>
    <row r="173" spans="1:42" ht="12.75">
      <c r="A173" s="17" t="s">
        <v>30</v>
      </c>
      <c r="B173" s="18" t="s">
        <v>190</v>
      </c>
      <c r="C173" s="82" t="s">
        <v>24</v>
      </c>
      <c r="D173" s="16">
        <f t="shared" si="29"/>
        <v>18</v>
      </c>
      <c r="E173" s="19">
        <v>9</v>
      </c>
      <c r="F173" s="19">
        <v>9</v>
      </c>
      <c r="G173" s="19"/>
      <c r="H173" s="19"/>
      <c r="I173" s="22"/>
      <c r="J173" s="37"/>
      <c r="K173" s="94"/>
      <c r="L173" s="24"/>
      <c r="M173" s="13"/>
      <c r="N173" s="14"/>
      <c r="O173" s="94"/>
      <c r="P173" s="24"/>
      <c r="Q173" s="13"/>
      <c r="R173" s="14"/>
      <c r="S173" s="94"/>
      <c r="T173" s="24">
        <v>9</v>
      </c>
      <c r="U173" s="13">
        <v>9</v>
      </c>
      <c r="V173" s="21"/>
      <c r="W173" s="19"/>
      <c r="X173" s="19"/>
      <c r="Y173" s="19"/>
      <c r="Z173" s="19"/>
      <c r="AA173" s="22">
        <v>3</v>
      </c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</row>
    <row r="174" spans="1:42" ht="12.75">
      <c r="A174" s="17" t="s">
        <v>31</v>
      </c>
      <c r="B174" s="18" t="s">
        <v>191</v>
      </c>
      <c r="C174" s="81" t="s">
        <v>25</v>
      </c>
      <c r="D174" s="16">
        <f t="shared" si="29"/>
        <v>27</v>
      </c>
      <c r="E174" s="19">
        <v>18</v>
      </c>
      <c r="F174" s="19">
        <v>9</v>
      </c>
      <c r="G174" s="19"/>
      <c r="H174" s="19"/>
      <c r="I174" s="22"/>
      <c r="J174" s="37"/>
      <c r="K174" s="94"/>
      <c r="L174" s="24"/>
      <c r="M174" s="13"/>
      <c r="N174" s="14"/>
      <c r="O174" s="94"/>
      <c r="P174" s="24">
        <v>18</v>
      </c>
      <c r="Q174" s="13">
        <v>9</v>
      </c>
      <c r="R174" s="14"/>
      <c r="S174" s="94"/>
      <c r="T174" s="24"/>
      <c r="U174" s="13"/>
      <c r="V174" s="21"/>
      <c r="W174" s="19"/>
      <c r="X174" s="19"/>
      <c r="Y174" s="19">
        <v>5</v>
      </c>
      <c r="Z174" s="19"/>
      <c r="AA174" s="2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</row>
    <row r="175" spans="1:42" ht="12.75" customHeight="1">
      <c r="A175" s="17" t="s">
        <v>32</v>
      </c>
      <c r="B175" s="138" t="s">
        <v>122</v>
      </c>
      <c r="C175" s="81" t="s">
        <v>41</v>
      </c>
      <c r="D175" s="16">
        <f t="shared" si="29"/>
        <v>27</v>
      </c>
      <c r="E175" s="19">
        <v>18</v>
      </c>
      <c r="F175" s="19">
        <v>9</v>
      </c>
      <c r="G175" s="19"/>
      <c r="H175" s="19"/>
      <c r="I175" s="22"/>
      <c r="J175" s="37"/>
      <c r="K175" s="94"/>
      <c r="L175" s="24"/>
      <c r="M175" s="13"/>
      <c r="N175" s="14"/>
      <c r="O175" s="94"/>
      <c r="P175" s="24"/>
      <c r="Q175" s="13"/>
      <c r="R175" s="14">
        <v>18</v>
      </c>
      <c r="S175" s="94">
        <v>9</v>
      </c>
      <c r="T175" s="24"/>
      <c r="U175" s="13"/>
      <c r="V175" s="21"/>
      <c r="W175" s="19"/>
      <c r="X175" s="19"/>
      <c r="Y175" s="19"/>
      <c r="Z175" s="19">
        <v>5</v>
      </c>
      <c r="AA175" s="2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</row>
    <row r="176" spans="1:42" ht="12" customHeight="1">
      <c r="A176" s="17" t="s">
        <v>33</v>
      </c>
      <c r="B176" s="139" t="s">
        <v>192</v>
      </c>
      <c r="C176" s="81" t="s">
        <v>23</v>
      </c>
      <c r="D176" s="16">
        <f t="shared" si="29"/>
        <v>36</v>
      </c>
      <c r="E176" s="19">
        <v>18</v>
      </c>
      <c r="F176" s="19">
        <v>18</v>
      </c>
      <c r="G176" s="19"/>
      <c r="H176" s="19"/>
      <c r="I176" s="22"/>
      <c r="J176" s="37"/>
      <c r="K176" s="94"/>
      <c r="L176" s="24"/>
      <c r="M176" s="13"/>
      <c r="N176" s="14">
        <v>18</v>
      </c>
      <c r="O176" s="94">
        <v>18</v>
      </c>
      <c r="P176" s="24"/>
      <c r="Q176" s="13"/>
      <c r="R176" s="14"/>
      <c r="S176" s="94"/>
      <c r="T176" s="24"/>
      <c r="U176" s="13"/>
      <c r="V176" s="21"/>
      <c r="W176" s="19"/>
      <c r="X176" s="19">
        <v>4</v>
      </c>
      <c r="Y176" s="19"/>
      <c r="Z176" s="19"/>
      <c r="AA176" s="2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</row>
    <row r="177" spans="1:42" ht="12.75">
      <c r="A177" s="17" t="s">
        <v>34</v>
      </c>
      <c r="B177" s="18" t="s">
        <v>92</v>
      </c>
      <c r="C177" s="82" t="s">
        <v>116</v>
      </c>
      <c r="D177" s="16"/>
      <c r="E177" s="19"/>
      <c r="F177" s="19"/>
      <c r="G177" s="19"/>
      <c r="H177" s="19"/>
      <c r="I177" s="22"/>
      <c r="J177" s="37"/>
      <c r="K177" s="94"/>
      <c r="L177" s="24"/>
      <c r="M177" s="13"/>
      <c r="N177" s="14"/>
      <c r="O177" s="94"/>
      <c r="P177" s="24"/>
      <c r="Q177" s="13"/>
      <c r="R177" s="14"/>
      <c r="S177" s="94"/>
      <c r="T177" s="24"/>
      <c r="U177" s="13"/>
      <c r="V177" s="21"/>
      <c r="W177" s="19"/>
      <c r="X177" s="19"/>
      <c r="Y177" s="19">
        <v>4</v>
      </c>
      <c r="Z177" s="19"/>
      <c r="AA177" s="2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</row>
    <row r="178" spans="1:42" ht="10.5" customHeight="1">
      <c r="A178" s="17" t="s">
        <v>44</v>
      </c>
      <c r="B178" s="30" t="s">
        <v>102</v>
      </c>
      <c r="C178" s="82" t="s">
        <v>93</v>
      </c>
      <c r="D178" s="28">
        <f aca="true" t="shared" si="30" ref="D178:D185">SUM(E178:I178)</f>
        <v>45</v>
      </c>
      <c r="E178" s="31"/>
      <c r="F178" s="31">
        <v>45</v>
      </c>
      <c r="G178" s="31"/>
      <c r="H178" s="31"/>
      <c r="I178" s="35"/>
      <c r="J178" s="40"/>
      <c r="K178" s="94"/>
      <c r="L178" s="87"/>
      <c r="M178" s="33"/>
      <c r="N178" s="56"/>
      <c r="O178" s="93"/>
      <c r="P178" s="87"/>
      <c r="Q178" s="33">
        <v>9</v>
      </c>
      <c r="R178" s="56"/>
      <c r="S178" s="93">
        <v>18</v>
      </c>
      <c r="T178" s="87"/>
      <c r="U178" s="33">
        <v>18</v>
      </c>
      <c r="V178" s="34"/>
      <c r="W178" s="31"/>
      <c r="X178" s="31"/>
      <c r="Y178" s="31">
        <v>1</v>
      </c>
      <c r="Z178" s="31">
        <v>3</v>
      </c>
      <c r="AA178" s="35">
        <v>10</v>
      </c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</row>
    <row r="179" spans="1:42" ht="22.5">
      <c r="A179" s="17" t="s">
        <v>35</v>
      </c>
      <c r="B179" s="30" t="s">
        <v>193</v>
      </c>
      <c r="C179" s="82" t="s">
        <v>20</v>
      </c>
      <c r="D179" s="28">
        <f t="shared" si="30"/>
        <v>27</v>
      </c>
      <c r="E179" s="31">
        <v>18</v>
      </c>
      <c r="F179" s="31">
        <v>9</v>
      </c>
      <c r="G179" s="31"/>
      <c r="H179" s="31"/>
      <c r="I179" s="35"/>
      <c r="J179" s="37"/>
      <c r="K179" s="93"/>
      <c r="L179" s="87"/>
      <c r="M179" s="33"/>
      <c r="N179" s="56"/>
      <c r="O179" s="93"/>
      <c r="P179" s="87"/>
      <c r="Q179" s="33"/>
      <c r="R179" s="56">
        <v>18</v>
      </c>
      <c r="S179" s="93">
        <v>9</v>
      </c>
      <c r="T179" s="87"/>
      <c r="U179" s="33"/>
      <c r="V179" s="34"/>
      <c r="W179" s="31"/>
      <c r="X179" s="31"/>
      <c r="Y179" s="31"/>
      <c r="Z179" s="31">
        <v>5</v>
      </c>
      <c r="AA179" s="35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</row>
    <row r="180" spans="1:42" ht="33.75">
      <c r="A180" s="29" t="s">
        <v>36</v>
      </c>
      <c r="B180" s="30" t="s">
        <v>194</v>
      </c>
      <c r="C180" s="82" t="s">
        <v>24</v>
      </c>
      <c r="D180" s="28">
        <f t="shared" si="30"/>
        <v>18</v>
      </c>
      <c r="E180" s="31">
        <v>9</v>
      </c>
      <c r="F180" s="31">
        <v>9</v>
      </c>
      <c r="G180" s="31"/>
      <c r="H180" s="31"/>
      <c r="I180" s="35"/>
      <c r="J180" s="37"/>
      <c r="K180" s="93"/>
      <c r="L180" s="87"/>
      <c r="M180" s="33"/>
      <c r="N180" s="56"/>
      <c r="O180" s="93"/>
      <c r="P180" s="87"/>
      <c r="Q180" s="33"/>
      <c r="R180" s="56"/>
      <c r="S180" s="93"/>
      <c r="T180" s="87">
        <v>9</v>
      </c>
      <c r="U180" s="33">
        <v>9</v>
      </c>
      <c r="V180" s="34"/>
      <c r="W180" s="31"/>
      <c r="X180" s="31"/>
      <c r="Y180" s="31"/>
      <c r="Z180" s="31"/>
      <c r="AA180" s="35">
        <v>3</v>
      </c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</row>
    <row r="181" spans="1:42" ht="27" customHeight="1">
      <c r="A181" s="63" t="s">
        <v>78</v>
      </c>
      <c r="B181" s="30" t="s">
        <v>195</v>
      </c>
      <c r="C181" s="82" t="s">
        <v>25</v>
      </c>
      <c r="D181" s="28">
        <f t="shared" si="30"/>
        <v>27</v>
      </c>
      <c r="E181" s="31">
        <v>18</v>
      </c>
      <c r="F181" s="31">
        <v>9</v>
      </c>
      <c r="G181" s="31"/>
      <c r="H181" s="31"/>
      <c r="I181" s="35"/>
      <c r="J181" s="40"/>
      <c r="K181" s="93"/>
      <c r="L181" s="87"/>
      <c r="M181" s="33"/>
      <c r="N181" s="56"/>
      <c r="O181" s="93"/>
      <c r="P181" s="87">
        <v>18</v>
      </c>
      <c r="Q181" s="33">
        <v>9</v>
      </c>
      <c r="R181" s="56"/>
      <c r="S181" s="93"/>
      <c r="T181" s="87"/>
      <c r="U181" s="33"/>
      <c r="V181" s="34"/>
      <c r="W181" s="31"/>
      <c r="X181" s="31"/>
      <c r="Y181" s="31">
        <v>4</v>
      </c>
      <c r="Z181" s="31"/>
      <c r="AA181" s="35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</row>
    <row r="182" spans="1:42" ht="12" customHeight="1">
      <c r="A182" s="63" t="s">
        <v>79</v>
      </c>
      <c r="B182" s="30" t="s">
        <v>196</v>
      </c>
      <c r="C182" s="82" t="s">
        <v>25</v>
      </c>
      <c r="D182" s="28">
        <f t="shared" si="30"/>
        <v>27</v>
      </c>
      <c r="E182" s="31">
        <v>18</v>
      </c>
      <c r="F182" s="31">
        <v>9</v>
      </c>
      <c r="G182" s="31"/>
      <c r="H182" s="31"/>
      <c r="I182" s="35"/>
      <c r="J182" s="37"/>
      <c r="K182" s="93"/>
      <c r="L182" s="87"/>
      <c r="M182" s="33"/>
      <c r="N182" s="56"/>
      <c r="O182" s="93"/>
      <c r="P182" s="87">
        <v>18</v>
      </c>
      <c r="Q182" s="33">
        <v>9</v>
      </c>
      <c r="R182" s="56"/>
      <c r="S182" s="93"/>
      <c r="T182" s="87"/>
      <c r="U182" s="33"/>
      <c r="V182" s="34"/>
      <c r="W182" s="31"/>
      <c r="X182" s="31"/>
      <c r="Y182" s="31">
        <v>4</v>
      </c>
      <c r="Z182" s="31"/>
      <c r="AA182" s="35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</row>
    <row r="183" spans="1:42" ht="12.75" customHeight="1">
      <c r="A183" s="17" t="s">
        <v>80</v>
      </c>
      <c r="B183" s="30" t="s">
        <v>197</v>
      </c>
      <c r="C183" s="82" t="s">
        <v>40</v>
      </c>
      <c r="D183" s="28">
        <f t="shared" si="30"/>
        <v>27</v>
      </c>
      <c r="E183" s="31">
        <v>18</v>
      </c>
      <c r="F183" s="31">
        <v>9</v>
      </c>
      <c r="G183" s="31"/>
      <c r="H183" s="31"/>
      <c r="I183" s="35"/>
      <c r="J183" s="37"/>
      <c r="K183" s="93"/>
      <c r="L183" s="87"/>
      <c r="M183" s="33"/>
      <c r="N183" s="56"/>
      <c r="O183" s="93"/>
      <c r="P183" s="87">
        <v>18</v>
      </c>
      <c r="Q183" s="33">
        <v>9</v>
      </c>
      <c r="R183" s="56"/>
      <c r="S183" s="93"/>
      <c r="T183" s="87"/>
      <c r="U183" s="33"/>
      <c r="V183" s="34"/>
      <c r="W183" s="31"/>
      <c r="X183" s="31"/>
      <c r="Y183" s="31">
        <v>4</v>
      </c>
      <c r="Z183" s="31"/>
      <c r="AA183" s="35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</row>
    <row r="184" spans="1:42" ht="12" customHeight="1">
      <c r="A184" s="63" t="s">
        <v>81</v>
      </c>
      <c r="B184" s="30" t="s">
        <v>198</v>
      </c>
      <c r="C184" s="82" t="s">
        <v>23</v>
      </c>
      <c r="D184" s="28">
        <f t="shared" si="30"/>
        <v>27</v>
      </c>
      <c r="E184" s="31">
        <v>18</v>
      </c>
      <c r="F184" s="31">
        <v>9</v>
      </c>
      <c r="G184" s="31"/>
      <c r="H184" s="31"/>
      <c r="I184" s="35"/>
      <c r="J184" s="37"/>
      <c r="K184" s="93"/>
      <c r="L184" s="87"/>
      <c r="M184" s="33"/>
      <c r="N184" s="56">
        <v>18</v>
      </c>
      <c r="O184" s="93">
        <v>9</v>
      </c>
      <c r="P184" s="87"/>
      <c r="Q184" s="33"/>
      <c r="R184" s="56"/>
      <c r="S184" s="93"/>
      <c r="T184" s="87"/>
      <c r="U184" s="33"/>
      <c r="V184" s="34"/>
      <c r="W184" s="31"/>
      <c r="X184" s="31">
        <v>4</v>
      </c>
      <c r="Y184" s="31"/>
      <c r="Z184" s="31"/>
      <c r="AA184" s="35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</row>
    <row r="185" spans="1:42" ht="13.5" customHeight="1" thickBot="1">
      <c r="A185" s="63" t="s">
        <v>82</v>
      </c>
      <c r="B185" s="30" t="s">
        <v>199</v>
      </c>
      <c r="C185" s="81" t="s">
        <v>38</v>
      </c>
      <c r="D185" s="28">
        <f t="shared" si="30"/>
        <v>27</v>
      </c>
      <c r="E185" s="25">
        <v>18</v>
      </c>
      <c r="F185" s="25">
        <v>9</v>
      </c>
      <c r="G185" s="31"/>
      <c r="H185" s="31"/>
      <c r="I185" s="133"/>
      <c r="J185" s="41"/>
      <c r="K185" s="99"/>
      <c r="L185" s="89"/>
      <c r="M185" s="88"/>
      <c r="N185" s="100">
        <v>18</v>
      </c>
      <c r="O185" s="101">
        <v>9</v>
      </c>
      <c r="P185" s="26"/>
      <c r="Q185" s="88"/>
      <c r="R185" s="100"/>
      <c r="S185" s="101"/>
      <c r="T185" s="26"/>
      <c r="U185" s="44"/>
      <c r="V185" s="34"/>
      <c r="W185" s="31"/>
      <c r="X185" s="31">
        <v>3</v>
      </c>
      <c r="Y185" s="31"/>
      <c r="Z185" s="31"/>
      <c r="AA185" s="35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</row>
    <row r="186" spans="1:42" ht="13.5" thickTop="1">
      <c r="A186" s="160"/>
      <c r="B186" s="110" t="s">
        <v>43</v>
      </c>
      <c r="C186" s="140"/>
      <c r="D186" s="112">
        <f aca="true" t="shared" si="31" ref="D186:AA186">SUM(D19+D25+D35+D170)</f>
        <v>1446</v>
      </c>
      <c r="E186" s="113">
        <f t="shared" si="31"/>
        <v>711</v>
      </c>
      <c r="F186" s="114">
        <f t="shared" si="31"/>
        <v>735</v>
      </c>
      <c r="G186" s="115">
        <f t="shared" si="31"/>
        <v>0</v>
      </c>
      <c r="H186" s="115">
        <f t="shared" si="31"/>
        <v>0</v>
      </c>
      <c r="I186" s="122">
        <f t="shared" si="31"/>
        <v>0</v>
      </c>
      <c r="J186" s="112">
        <f t="shared" si="31"/>
        <v>180</v>
      </c>
      <c r="K186" s="117">
        <f t="shared" si="31"/>
        <v>144</v>
      </c>
      <c r="L186" s="112">
        <f t="shared" si="31"/>
        <v>144</v>
      </c>
      <c r="M186" s="118">
        <f t="shared" si="31"/>
        <v>153</v>
      </c>
      <c r="N186" s="119">
        <f t="shared" si="31"/>
        <v>141</v>
      </c>
      <c r="O186" s="120">
        <f t="shared" si="31"/>
        <v>126</v>
      </c>
      <c r="P186" s="121">
        <f t="shared" si="31"/>
        <v>90</v>
      </c>
      <c r="Q186" s="118">
        <f t="shared" si="31"/>
        <v>129</v>
      </c>
      <c r="R186" s="119">
        <f t="shared" si="31"/>
        <v>78</v>
      </c>
      <c r="S186" s="120">
        <f t="shared" si="31"/>
        <v>93</v>
      </c>
      <c r="T186" s="121">
        <f t="shared" si="31"/>
        <v>78</v>
      </c>
      <c r="U186" s="118">
        <f t="shared" si="31"/>
        <v>96</v>
      </c>
      <c r="V186" s="112">
        <f t="shared" si="31"/>
        <v>30</v>
      </c>
      <c r="W186" s="115">
        <f t="shared" si="31"/>
        <v>30</v>
      </c>
      <c r="X186" s="115">
        <f t="shared" si="31"/>
        <v>30</v>
      </c>
      <c r="Y186" s="115">
        <f t="shared" si="31"/>
        <v>30</v>
      </c>
      <c r="Z186" s="115">
        <f t="shared" si="31"/>
        <v>30</v>
      </c>
      <c r="AA186" s="122">
        <f t="shared" si="31"/>
        <v>30</v>
      </c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</row>
    <row r="187" spans="1:42" ht="13.5" thickBot="1">
      <c r="A187" s="161"/>
      <c r="B187" s="123"/>
      <c r="C187" s="124"/>
      <c r="D187" s="144"/>
      <c r="E187" s="144"/>
      <c r="F187" s="144"/>
      <c r="G187" s="144"/>
      <c r="H187" s="144"/>
      <c r="I187" s="126"/>
      <c r="J187" s="162">
        <f>J186+K186</f>
        <v>324</v>
      </c>
      <c r="K187" s="155"/>
      <c r="L187" s="156">
        <f>SUM(L186+M186)</f>
        <v>297</v>
      </c>
      <c r="M187" s="157"/>
      <c r="N187" s="154">
        <f>N186+O186</f>
        <v>267</v>
      </c>
      <c r="O187" s="155"/>
      <c r="P187" s="156">
        <f>P186+Q186</f>
        <v>219</v>
      </c>
      <c r="Q187" s="157"/>
      <c r="R187" s="154">
        <f>R186+S186</f>
        <v>171</v>
      </c>
      <c r="S187" s="155"/>
      <c r="T187" s="156">
        <f>T186+U186</f>
        <v>174</v>
      </c>
      <c r="U187" s="157"/>
      <c r="V187" s="154">
        <f>V186+W186</f>
        <v>60</v>
      </c>
      <c r="W187" s="158"/>
      <c r="X187" s="159">
        <f>X186+Y186</f>
        <v>60</v>
      </c>
      <c r="Y187" s="158"/>
      <c r="Z187" s="159">
        <f>Z186+AA186</f>
        <v>60</v>
      </c>
      <c r="AA187" s="157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</row>
    <row r="188" spans="1:42" ht="13.5" thickTop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</row>
    <row r="189" spans="1:42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</row>
    <row r="190" spans="1:42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</row>
    <row r="191" spans="1:42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</row>
    <row r="192" spans="1:42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</row>
    <row r="193" spans="1:42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</row>
    <row r="194" spans="1:42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</row>
    <row r="195" spans="1:42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</row>
    <row r="196" spans="1:42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</row>
    <row r="197" spans="1:42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</row>
    <row r="198" spans="1:42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</row>
  </sheetData>
  <sheetProtection/>
  <mergeCells count="92">
    <mergeCell ref="F1:G1"/>
    <mergeCell ref="V187:W187"/>
    <mergeCell ref="X187:Y187"/>
    <mergeCell ref="Z187:AA187"/>
    <mergeCell ref="V169:W169"/>
    <mergeCell ref="X169:Y169"/>
    <mergeCell ref="Z169:AA169"/>
    <mergeCell ref="T187:U187"/>
    <mergeCell ref="V148:W148"/>
    <mergeCell ref="X148:Y148"/>
    <mergeCell ref="A186:A187"/>
    <mergeCell ref="J187:K187"/>
    <mergeCell ref="L187:M187"/>
    <mergeCell ref="N187:O187"/>
    <mergeCell ref="P187:Q187"/>
    <mergeCell ref="R187:S187"/>
    <mergeCell ref="R148:S148"/>
    <mergeCell ref="T148:U148"/>
    <mergeCell ref="Z148:AA148"/>
    <mergeCell ref="A168:A169"/>
    <mergeCell ref="J169:K169"/>
    <mergeCell ref="L169:M169"/>
    <mergeCell ref="N169:O169"/>
    <mergeCell ref="P169:Q169"/>
    <mergeCell ref="R169:S169"/>
    <mergeCell ref="T169:U169"/>
    <mergeCell ref="R125:S125"/>
    <mergeCell ref="T125:U125"/>
    <mergeCell ref="V125:W125"/>
    <mergeCell ref="X125:Y125"/>
    <mergeCell ref="Z125:AA125"/>
    <mergeCell ref="A147:A148"/>
    <mergeCell ref="J148:K148"/>
    <mergeCell ref="L148:M148"/>
    <mergeCell ref="N148:O148"/>
    <mergeCell ref="P148:Q148"/>
    <mergeCell ref="R105:S105"/>
    <mergeCell ref="T105:U105"/>
    <mergeCell ref="V105:W105"/>
    <mergeCell ref="X105:Y105"/>
    <mergeCell ref="Z105:AA105"/>
    <mergeCell ref="A124:A125"/>
    <mergeCell ref="J125:K125"/>
    <mergeCell ref="L125:M125"/>
    <mergeCell ref="N125:O125"/>
    <mergeCell ref="P125:Q125"/>
    <mergeCell ref="R87:S87"/>
    <mergeCell ref="T87:U87"/>
    <mergeCell ref="V87:W87"/>
    <mergeCell ref="X87:Y87"/>
    <mergeCell ref="Z87:AA87"/>
    <mergeCell ref="A104:A105"/>
    <mergeCell ref="J105:K105"/>
    <mergeCell ref="L105:M105"/>
    <mergeCell ref="N105:O105"/>
    <mergeCell ref="P105:Q105"/>
    <mergeCell ref="Z64:AA64"/>
    <mergeCell ref="J15:M15"/>
    <mergeCell ref="N15:Q15"/>
    <mergeCell ref="R15:U15"/>
    <mergeCell ref="J16:K16"/>
    <mergeCell ref="A86:A87"/>
    <mergeCell ref="J87:K87"/>
    <mergeCell ref="L87:M87"/>
    <mergeCell ref="N87:O87"/>
    <mergeCell ref="P87:Q87"/>
    <mergeCell ref="R64:S64"/>
    <mergeCell ref="T64:U64"/>
    <mergeCell ref="H15:H17"/>
    <mergeCell ref="I15:I17"/>
    <mergeCell ref="V64:W64"/>
    <mergeCell ref="X64:Y64"/>
    <mergeCell ref="V13:AA17"/>
    <mergeCell ref="P16:Q16"/>
    <mergeCell ref="R16:S16"/>
    <mergeCell ref="T16:U16"/>
    <mergeCell ref="A13:A17"/>
    <mergeCell ref="B13:B17"/>
    <mergeCell ref="C13:C17"/>
    <mergeCell ref="D13:I14"/>
    <mergeCell ref="J13:U14"/>
    <mergeCell ref="A63:A64"/>
    <mergeCell ref="J64:K64"/>
    <mergeCell ref="L64:M64"/>
    <mergeCell ref="N64:O64"/>
    <mergeCell ref="P64:Q64"/>
    <mergeCell ref="D15:D17"/>
    <mergeCell ref="E15:E17"/>
    <mergeCell ref="F15:F17"/>
    <mergeCell ref="G15:G17"/>
    <mergeCell ref="L16:M16"/>
    <mergeCell ref="N16:O16"/>
  </mergeCells>
  <printOptions/>
  <pageMargins left="0.75" right="0.75" top="1" bottom="1" header="0.5" footer="0.5"/>
  <pageSetup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Arleta</dc:creator>
  <cp:keywords/>
  <dc:description/>
  <cp:lastModifiedBy>Wioleta Jankowska</cp:lastModifiedBy>
  <cp:lastPrinted>2013-09-03T08:51:55Z</cp:lastPrinted>
  <dcterms:created xsi:type="dcterms:W3CDTF">2007-07-12T05:08:28Z</dcterms:created>
  <dcterms:modified xsi:type="dcterms:W3CDTF">2016-04-12T08:25:53Z</dcterms:modified>
  <cp:category/>
  <cp:version/>
  <cp:contentType/>
  <cp:contentStatus/>
</cp:coreProperties>
</file>