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plan_SS" sheetId="1" r:id="rId1"/>
    <sheet name="plan_SN" sheetId="2" r:id="rId2"/>
  </sheets>
  <definedNames>
    <definedName name="_xlnm.Print_Area" localSheetId="1">'plan_SN'!$A$1:$AV$116</definedName>
    <definedName name="_xlnm.Print_Area" localSheetId="0">'plan_SS'!$A$1:$AV$117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<sst xmlns="http://schemas.openxmlformats.org/spreadsheetml/2006/main" count="731" uniqueCount="195">
  <si>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</si>
  <si>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</si>
  <si>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</si>
  <si>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</si>
  <si>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</si>
  <si>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</si>
  <si>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</si>
  <si>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</si>
  <si>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</si>
  <si>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</si>
  <si>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</si>
  <si>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</si>
  <si>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</si>
  <si>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</si>
  <si>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</si>
  <si>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</si>
  <si>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</si>
  <si>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</si>
  <si>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</si>
  <si>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</si>
  <si>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</si>
  <si>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</si>
  <si>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</si>
  <si>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</si>
  <si>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</si>
  <si>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</si>
  <si>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</si>
  <si>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</si>
  <si>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</si>
  <si>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</si>
  <si>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</si>
  <si>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</si>
  <si>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</si>
  <si>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</si>
  <si>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</si>
  <si>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</si>
  <si>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</si>
  <si>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</si>
  <si>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</si>
  <si>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</si>
  <si>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</si>
  <si>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</si>
  <si>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</si>
  <si>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</si>
  <si>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</si>
  <si>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</si>
  <si>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</si>
  <si>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</si>
  <si>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</si>
  <si>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</si>
  <si>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</si>
  <si>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</si>
  <si>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</si>
  <si>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</si>
  <si>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</si>
  <si>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</si>
  <si>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</si>
  <si>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</si>
  <si>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</si>
  <si>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</si>
  <si>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</si>
  <si>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</si>
  <si>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</si>
  <si>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</si>
  <si>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</si>
  <si>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</si>
  <si>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</si>
  <si>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</si>
  <si>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</si>
  <si>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</si>
  <si>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</si>
  <si>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</si>
  <si>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</si>
  <si>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</si>
  <si>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</si>
  <si>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</si>
  <si>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</si>
  <si>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</si>
  <si>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</si>
  <si>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</si>
  <si>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</si>
  <si>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</si>
  <si>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</si>
  <si>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</si>
  <si>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</si>
  <si>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</si>
  <si>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</si>
  <si>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</si>
  <si>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Statystyka społeczna z elementami demografii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</si>
  <si>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</si>
  <si>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</si>
  <si>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</si>
  <si>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</si>
  <si>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</si>
  <si>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</si>
  <si>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</si>
  <si>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</si>
  <si>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</si>
  <si>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</si>
  <si>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</si>
  <si>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</si>
  <si>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</si>
  <si>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</si>
  <si>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</si>
  <si>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Komunikacja interpesrsonalna</t>
  </si>
  <si>
    <t>Mechanizmy wpływu społecznego</t>
  </si>
  <si>
    <t>Środowisko społeczne i praca socjalna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</si>
  <si>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</si>
  <si>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</si>
  <si>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</si>
  <si>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</si>
  <si>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</si>
  <si>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</si>
  <si>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</si>
  <si>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</si>
  <si>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</si>
  <si>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</si>
  <si>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Prawne podstawy resocjalizacji</t>
  </si>
  <si>
    <t>Metody i techniki pracy resocjalizacyjnej</t>
  </si>
  <si>
    <t>Elementy prawa karnego</t>
  </si>
  <si>
    <t>Praca wychowawcza w zakładzie wychowawczym i karnym</t>
  </si>
  <si>
    <t xml:space="preserve">Psychologia sadowa </t>
  </si>
  <si>
    <t>Metodyka opiekuńczo-wychowawcza w pieczy zastępczej</t>
  </si>
  <si>
    <t>Warsztat pracy kuratora sądowego</t>
  </si>
  <si>
    <t>Aktywizacja społeczności lokalnej</t>
  </si>
  <si>
    <t>Resocjalizacja w psychiatrii środowiskowej</t>
  </si>
  <si>
    <t>Mediacje</t>
  </si>
  <si>
    <t>System instytucji profilaktyczno-resocjalizacyjnych i opieki postpenitencjarnej</t>
  </si>
  <si>
    <t>Elementy psychologii społecznej</t>
  </si>
  <si>
    <t>Pedagogika opiekuńczo-wychowawcza</t>
  </si>
  <si>
    <t>Techniki oddziaływań społecznych</t>
  </si>
  <si>
    <t xml:space="preserve">Psychologia i socjologia rodziny </t>
  </si>
  <si>
    <t>Pedagogika resocjalizacyjna</t>
  </si>
  <si>
    <t xml:space="preserve">Diagnoza społeczna </t>
  </si>
  <si>
    <t>Zaburzenia osobowości</t>
  </si>
  <si>
    <t>Podstawy rehabilitacji osób niepełnosprawnych</t>
  </si>
  <si>
    <t>Metodyka pracy asystenta rodziny</t>
  </si>
  <si>
    <t>Wsparcie środowiskowe dla rodziny</t>
  </si>
  <si>
    <t>Asystent rodziny jako animator społeczności lokalnej</t>
  </si>
  <si>
    <t>Terapie środowiskowe w psychiatrii</t>
  </si>
  <si>
    <t>Zarządzanie w pomocy społecznej</t>
  </si>
  <si>
    <t xml:space="preserve">Zarządzanie superwizyjne </t>
  </si>
  <si>
    <t>Podstawy rachunkowości</t>
  </si>
  <si>
    <t>Finanse publiczne</t>
  </si>
  <si>
    <t>Organizacje pozarządowe</t>
  </si>
  <si>
    <t>Zarzadzanie projektem</t>
  </si>
  <si>
    <t>Ekonomia społeczna</t>
  </si>
  <si>
    <t>Prawo pracy menedżera</t>
  </si>
  <si>
    <t>Elementy public relations</t>
  </si>
  <si>
    <t>Animacja społeczna</t>
  </si>
  <si>
    <t xml:space="preserve">Rehabilitacja społeczna i zawodowa </t>
  </si>
  <si>
    <t>Psychiatria środowiskowa</t>
  </si>
  <si>
    <t>Organizacja pieczy zastepczej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</si>
  <si>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</si>
  <si>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</si>
  <si>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</si>
  <si>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</si>
  <si>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</si>
  <si>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</si>
  <si>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</si>
  <si>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</si>
  <si>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</si>
  <si>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</si>
  <si>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</si>
  <si>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</si>
  <si>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</si>
  <si>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</si>
  <si>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</si>
  <si>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</si>
  <si>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Resocjalizacja w systemie otwartym i zamkniętym</t>
  </si>
  <si>
    <t>MODUŁ KSZTAŁCENIA SPECJALNOŚCIOWEGO* Prca socjalna w pomocy społecznej</t>
  </si>
  <si>
    <t>Suma dla specjalności D1 Praca socjalna w pomocy społecznej</t>
  </si>
  <si>
    <t>Suma dla specjalności D2 Praca socjalna z resocjalizacją</t>
  </si>
  <si>
    <t>Suma dla specjalności D3 Asystent rodziny</t>
  </si>
  <si>
    <t>Suma dla specjalności D4 Menedżer w pomocy społecznej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</si>
  <si>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</si>
  <si>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</si>
  <si>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</si>
  <si>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</si>
  <si>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</si>
  <si>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</si>
  <si>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</si>
  <si>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</si>
  <si>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Techniki informatyczne w pracy asystenta rodzinnego</t>
  </si>
  <si>
    <t>Techniki informatyczne w pracy menedżera pomocy społecznej</t>
  </si>
  <si>
    <t>Modern concepts of prevention and rehabilitation (Współczesne koncepcje profilaktyki i resocjalizacji)</t>
  </si>
  <si>
    <t>Environmental Health System (Środowiskowy system opieki zdrowotnej)</t>
  </si>
  <si>
    <t>Zo/4,5,6</t>
  </si>
  <si>
    <t>Elements of community psychiatry and intervention (Elementy psychiatrii środowiskowej i interwencji)</t>
  </si>
  <si>
    <t>Health Care System (System opieki zdrowotnej)</t>
  </si>
  <si>
    <t>MODUŁ KSZTAŁCENIA SPECJALNOŚCIOWEGO* Menedżer w pomocy społecznej</t>
  </si>
  <si>
    <t>MODUŁ KSZTAŁCENIA SPECJALNOŚCIOWEGO* Praca socjalna z resocjalizacją</t>
  </si>
  <si>
    <t>MODUŁ KSZTAŁCENIA SPECJALNOŚCIOWEGO* Asystent rodziny</t>
  </si>
  <si>
    <r>
      <t xml:space="preserve">Praca socjalna - studia stacjonarne I stopnia / </t>
    </r>
    <r>
      <rPr>
        <b/>
        <sz val="28"/>
        <color indexed="8"/>
        <rFont val="Verdana"/>
        <family val="2"/>
      </rPr>
      <t>cykl kształcenia 2013-2016</t>
    </r>
  </si>
  <si>
    <r>
      <t xml:space="preserve">Praca socjalna - studia niestacjonarne I stopnia / </t>
    </r>
    <r>
      <rPr>
        <b/>
        <sz val="28"/>
        <color indexed="8"/>
        <rFont val="Verdana"/>
        <family val="2"/>
      </rPr>
      <t>cykl kształcenia 2013-2016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</si>
</sst>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36"/>
      <color indexed="8"/>
      <name val="Verdana"/>
      <family val="2"/>
    </font>
    <font>
      <b/>
      <sz val="28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sz val="12"/>
      <color indexed="8"/>
      <name val="Arial Narrow"/>
      <family val="2"/>
    </font>
    <font>
      <sz val="28"/>
      <color indexed="8"/>
      <name val="Verdana"/>
      <family val="2"/>
    </font>
    <font>
      <b/>
      <sz val="20"/>
      <color indexed="8"/>
      <name val="Verdana"/>
      <family val="2"/>
    </font>
    <font>
      <sz val="28"/>
      <color indexed="8"/>
      <name val="Arial Narrow"/>
      <family val="2"/>
    </font>
    <font>
      <sz val="20"/>
      <color indexed="8"/>
      <name val="Verdana"/>
      <family val="2"/>
    </font>
    <font>
      <b/>
      <sz val="36"/>
      <color indexed="8"/>
      <name val="Arial Narrow"/>
      <family val="2"/>
    </font>
    <font>
      <b/>
      <sz val="28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6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left" vertical="center"/>
    </xf>
    <xf numFmtId="3" fontId="29" fillId="6" borderId="10" xfId="0" applyNumberFormat="1" applyFont="1" applyFill="1" applyBorder="1" applyAlignment="1">
      <alignment horizontal="center" vertical="center"/>
    </xf>
    <xf numFmtId="3" fontId="31" fillId="6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9" fillId="18" borderId="10" xfId="0" applyNumberFormat="1" applyFont="1" applyFill="1" applyBorder="1" applyAlignment="1">
      <alignment horizontal="center" vertical="center"/>
    </xf>
    <xf numFmtId="3" fontId="31" fillId="18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7" borderId="1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5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/>
    </xf>
    <xf numFmtId="3" fontId="29" fillId="18" borderId="11" xfId="0" applyNumberFormat="1" applyFont="1" applyFill="1" applyBorder="1" applyAlignment="1">
      <alignment horizontal="center" vertical="center"/>
    </xf>
    <xf numFmtId="3" fontId="29" fillId="18" borderId="12" xfId="0" applyNumberFormat="1" applyFont="1" applyFill="1" applyBorder="1" applyAlignment="1">
      <alignment horizontal="center" vertical="center"/>
    </xf>
    <xf numFmtId="3" fontId="29" fillId="18" borderId="13" xfId="0" applyNumberFormat="1" applyFont="1" applyFill="1" applyBorder="1" applyAlignment="1">
      <alignment horizontal="center" vertical="center"/>
    </xf>
    <xf numFmtId="3" fontId="29" fillId="18" borderId="14" xfId="0" applyNumberFormat="1" applyFont="1" applyFill="1" applyBorder="1" applyAlignment="1">
      <alignment horizontal="center" vertical="center"/>
    </xf>
    <xf numFmtId="3" fontId="29" fillId="18" borderId="15" xfId="0" applyNumberFormat="1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 textRotation="90" wrapText="1"/>
    </xf>
    <xf numFmtId="0" fontId="31" fillId="6" borderId="22" xfId="0" applyFont="1" applyFill="1" applyBorder="1" applyAlignment="1">
      <alignment horizontal="center" vertical="center" textRotation="90" wrapText="1"/>
    </xf>
    <xf numFmtId="0" fontId="31" fillId="6" borderId="12" xfId="0" applyFont="1" applyFill="1" applyBorder="1" applyAlignment="1">
      <alignment horizontal="center" vertical="center" textRotation="90" wrapText="1"/>
    </xf>
    <xf numFmtId="0" fontId="29" fillId="6" borderId="11" xfId="0" applyFont="1" applyFill="1" applyBorder="1" applyAlignment="1">
      <alignment horizontal="center" vertical="center" textRotation="90" wrapText="1"/>
    </xf>
    <xf numFmtId="0" fontId="29" fillId="6" borderId="22" xfId="0" applyFont="1" applyFill="1" applyBorder="1" applyAlignment="1">
      <alignment horizontal="center" vertical="center" textRotation="90" wrapText="1"/>
    </xf>
    <xf numFmtId="0" fontId="29" fillId="6" borderId="12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 textRotation="90" wrapText="1"/>
    </xf>
    <xf numFmtId="0" fontId="31" fillId="6" borderId="10" xfId="0" applyFont="1" applyFill="1" applyBorder="1" applyAlignment="1">
      <alignment vertical="center"/>
    </xf>
    <xf numFmtId="0" fontId="29" fillId="6" borderId="11" xfId="0" applyFont="1" applyFill="1" applyBorder="1" applyAlignment="1">
      <alignment horizontal="center" vertical="center" textRotation="90"/>
    </xf>
    <xf numFmtId="0" fontId="29" fillId="6" borderId="12" xfId="0" applyFont="1" applyFill="1" applyBorder="1" applyAlignment="1">
      <alignment horizontal="center" vertical="center" textRotation="90"/>
    </xf>
    <xf numFmtId="0" fontId="29" fillId="6" borderId="13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2"/>
  <sheetViews>
    <sheetView tabSelected="1" view="pageBreakPreview" zoomScale="35" zoomScaleNormal="33" zoomScaleSheetLayoutView="35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6" customWidth="1"/>
    <col min="2" max="2" width="139.375" style="27" customWidth="1"/>
    <col min="3" max="3" width="25.75390625" style="28" customWidth="1"/>
    <col min="4" max="4" width="14.375" style="27" customWidth="1"/>
    <col min="5" max="6" width="14.125" style="27" customWidth="1"/>
    <col min="7" max="7" width="14.375" style="27" customWidth="1"/>
    <col min="8" max="11" width="11.625" style="27" customWidth="1"/>
    <col min="12" max="12" width="15.875" style="27" customWidth="1"/>
    <col min="13" max="13" width="14.00390625" style="27" customWidth="1"/>
    <col min="14" max="37" width="11.625" style="29" customWidth="1"/>
    <col min="38" max="43" width="9.75390625" style="26" customWidth="1"/>
    <col min="44" max="47" width="9.75390625" style="30" customWidth="1"/>
    <col min="48" max="48" width="9.75390625" style="31" customWidth="1"/>
    <col min="49" max="16384" width="8.875" style="31" customWidth="1"/>
  </cols>
  <sheetData>
    <row r="1" spans="1:47" s="6" customFormat="1" ht="51.75" customHeight="1">
      <c r="A1" s="54" t="s">
        <v>193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8" s="9" customFormat="1" ht="53.25" customHeight="1">
      <c r="A4" s="55" t="s">
        <v>11</v>
      </c>
      <c r="B4" s="55" t="s">
        <v>12</v>
      </c>
      <c r="C4" s="56" t="s">
        <v>39</v>
      </c>
      <c r="D4" s="55" t="s">
        <v>45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46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0" t="s">
        <v>55</v>
      </c>
      <c r="AM4" s="61"/>
      <c r="AN4" s="61"/>
      <c r="AO4" s="61"/>
      <c r="AP4" s="61"/>
      <c r="AQ4" s="61"/>
      <c r="AR4" s="61"/>
      <c r="AS4" s="61"/>
      <c r="AT4" s="61"/>
      <c r="AU4" s="61"/>
      <c r="AV4" s="62"/>
    </row>
    <row r="5" spans="1:48" s="9" customFormat="1" ht="53.25" customHeight="1">
      <c r="A5" s="55"/>
      <c r="B5" s="55"/>
      <c r="C5" s="56"/>
      <c r="D5" s="56" t="s">
        <v>58</v>
      </c>
      <c r="E5" s="51" t="s">
        <v>59</v>
      </c>
      <c r="F5" s="58" t="s">
        <v>53</v>
      </c>
      <c r="G5" s="51" t="s">
        <v>61</v>
      </c>
      <c r="H5" s="48" t="s">
        <v>40</v>
      </c>
      <c r="I5" s="48" t="s">
        <v>41</v>
      </c>
      <c r="J5" s="48" t="s">
        <v>63</v>
      </c>
      <c r="K5" s="48" t="s">
        <v>42</v>
      </c>
      <c r="L5" s="51" t="s">
        <v>62</v>
      </c>
      <c r="M5" s="56" t="s">
        <v>60</v>
      </c>
      <c r="N5" s="55" t="s">
        <v>3</v>
      </c>
      <c r="O5" s="55"/>
      <c r="P5" s="55"/>
      <c r="Q5" s="55"/>
      <c r="R5" s="55"/>
      <c r="S5" s="55"/>
      <c r="T5" s="55"/>
      <c r="U5" s="55"/>
      <c r="V5" s="55" t="s">
        <v>44</v>
      </c>
      <c r="W5" s="55"/>
      <c r="X5" s="55"/>
      <c r="Y5" s="55"/>
      <c r="Z5" s="55"/>
      <c r="AA5" s="55"/>
      <c r="AB5" s="55"/>
      <c r="AC5" s="55"/>
      <c r="AD5" s="55" t="s">
        <v>4</v>
      </c>
      <c r="AE5" s="55"/>
      <c r="AF5" s="55"/>
      <c r="AG5" s="55"/>
      <c r="AH5" s="55"/>
      <c r="AI5" s="55"/>
      <c r="AJ5" s="55"/>
      <c r="AK5" s="55"/>
      <c r="AL5" s="60" t="s">
        <v>56</v>
      </c>
      <c r="AM5" s="61"/>
      <c r="AN5" s="61"/>
      <c r="AO5" s="61"/>
      <c r="AP5" s="61"/>
      <c r="AQ5" s="61"/>
      <c r="AR5" s="60" t="s">
        <v>57</v>
      </c>
      <c r="AS5" s="61"/>
      <c r="AT5" s="61"/>
      <c r="AU5" s="61"/>
      <c r="AV5" s="62"/>
    </row>
    <row r="6" spans="1:48" s="9" customFormat="1" ht="52.5" customHeight="1">
      <c r="A6" s="55"/>
      <c r="B6" s="57"/>
      <c r="C6" s="56"/>
      <c r="D6" s="56"/>
      <c r="E6" s="52"/>
      <c r="F6" s="65"/>
      <c r="G6" s="52"/>
      <c r="H6" s="49"/>
      <c r="I6" s="49"/>
      <c r="J6" s="49"/>
      <c r="K6" s="49"/>
      <c r="L6" s="52"/>
      <c r="M6" s="56"/>
      <c r="N6" s="55" t="s">
        <v>14</v>
      </c>
      <c r="O6" s="55"/>
      <c r="P6" s="55"/>
      <c r="Q6" s="55"/>
      <c r="R6" s="55" t="s">
        <v>15</v>
      </c>
      <c r="S6" s="55"/>
      <c r="T6" s="55"/>
      <c r="U6" s="55"/>
      <c r="V6" s="55" t="s">
        <v>16</v>
      </c>
      <c r="W6" s="55"/>
      <c r="X6" s="55"/>
      <c r="Y6" s="55"/>
      <c r="Z6" s="55" t="s">
        <v>17</v>
      </c>
      <c r="AA6" s="55"/>
      <c r="AB6" s="55"/>
      <c r="AC6" s="55"/>
      <c r="AD6" s="55" t="s">
        <v>31</v>
      </c>
      <c r="AE6" s="55"/>
      <c r="AF6" s="55"/>
      <c r="AG6" s="55"/>
      <c r="AH6" s="55" t="s">
        <v>32</v>
      </c>
      <c r="AI6" s="55"/>
      <c r="AJ6" s="55"/>
      <c r="AK6" s="55"/>
      <c r="AL6" s="63" t="s">
        <v>0</v>
      </c>
      <c r="AM6" s="63" t="s">
        <v>1</v>
      </c>
      <c r="AN6" s="63" t="s">
        <v>2</v>
      </c>
      <c r="AO6" s="63" t="s">
        <v>33</v>
      </c>
      <c r="AP6" s="63" t="s">
        <v>34</v>
      </c>
      <c r="AQ6" s="63" t="s">
        <v>35</v>
      </c>
      <c r="AR6" s="58" t="s">
        <v>50</v>
      </c>
      <c r="AS6" s="58" t="s">
        <v>51</v>
      </c>
      <c r="AT6" s="58" t="s">
        <v>47</v>
      </c>
      <c r="AU6" s="58" t="s">
        <v>49</v>
      </c>
      <c r="AV6" s="58" t="s">
        <v>52</v>
      </c>
    </row>
    <row r="7" spans="1:48" s="9" customFormat="1" ht="195.75" customHeight="1">
      <c r="A7" s="55"/>
      <c r="B7" s="57"/>
      <c r="C7" s="56"/>
      <c r="D7" s="56"/>
      <c r="E7" s="53"/>
      <c r="F7" s="59"/>
      <c r="G7" s="53"/>
      <c r="H7" s="50"/>
      <c r="I7" s="50"/>
      <c r="J7" s="50"/>
      <c r="K7" s="50"/>
      <c r="L7" s="53"/>
      <c r="M7" s="56"/>
      <c r="N7" s="10" t="s">
        <v>29</v>
      </c>
      <c r="O7" s="11" t="s">
        <v>30</v>
      </c>
      <c r="P7" s="11" t="s">
        <v>54</v>
      </c>
      <c r="Q7" s="11" t="s">
        <v>48</v>
      </c>
      <c r="R7" s="10" t="s">
        <v>29</v>
      </c>
      <c r="S7" s="11" t="s">
        <v>30</v>
      </c>
      <c r="T7" s="11" t="s">
        <v>54</v>
      </c>
      <c r="U7" s="11" t="s">
        <v>48</v>
      </c>
      <c r="V7" s="10" t="s">
        <v>29</v>
      </c>
      <c r="W7" s="11" t="s">
        <v>30</v>
      </c>
      <c r="X7" s="11" t="s">
        <v>54</v>
      </c>
      <c r="Y7" s="11" t="s">
        <v>48</v>
      </c>
      <c r="Z7" s="10" t="s">
        <v>29</v>
      </c>
      <c r="AA7" s="11" t="s">
        <v>30</v>
      </c>
      <c r="AB7" s="11" t="s">
        <v>54</v>
      </c>
      <c r="AC7" s="11" t="s">
        <v>48</v>
      </c>
      <c r="AD7" s="10" t="s">
        <v>29</v>
      </c>
      <c r="AE7" s="11" t="s">
        <v>30</v>
      </c>
      <c r="AF7" s="11" t="s">
        <v>54</v>
      </c>
      <c r="AG7" s="11" t="s">
        <v>48</v>
      </c>
      <c r="AH7" s="10" t="s">
        <v>29</v>
      </c>
      <c r="AI7" s="11" t="s">
        <v>30</v>
      </c>
      <c r="AJ7" s="11" t="s">
        <v>54</v>
      </c>
      <c r="AK7" s="11" t="s">
        <v>48</v>
      </c>
      <c r="AL7" s="64"/>
      <c r="AM7" s="64"/>
      <c r="AN7" s="64"/>
      <c r="AO7" s="64"/>
      <c r="AP7" s="64"/>
      <c r="AQ7" s="64"/>
      <c r="AR7" s="59"/>
      <c r="AS7" s="59"/>
      <c r="AT7" s="59"/>
      <c r="AU7" s="59"/>
      <c r="AV7" s="59"/>
    </row>
    <row r="8" spans="1:48" s="15" customFormat="1" ht="45.75">
      <c r="A8" s="8" t="s">
        <v>13</v>
      </c>
      <c r="B8" s="12" t="s">
        <v>36</v>
      </c>
      <c r="C8" s="8"/>
      <c r="D8" s="13">
        <f>SUM(D9:D12)</f>
        <v>360</v>
      </c>
      <c r="E8" s="13">
        <f aca="true" t="shared" si="0" ref="E8:AV8">SUM(E9:E12)</f>
        <v>260</v>
      </c>
      <c r="F8" s="14">
        <f>SUM(F9:F12)</f>
        <v>0</v>
      </c>
      <c r="G8" s="14">
        <f t="shared" si="0"/>
        <v>210</v>
      </c>
      <c r="H8" s="14">
        <f t="shared" si="0"/>
        <v>180</v>
      </c>
      <c r="I8" s="14">
        <f t="shared" si="0"/>
        <v>30</v>
      </c>
      <c r="J8" s="14">
        <f t="shared" si="0"/>
        <v>0</v>
      </c>
      <c r="K8" s="14">
        <f t="shared" si="0"/>
        <v>0</v>
      </c>
      <c r="L8" s="14">
        <f t="shared" si="0"/>
        <v>50</v>
      </c>
      <c r="M8" s="13">
        <f t="shared" si="0"/>
        <v>100</v>
      </c>
      <c r="N8" s="14">
        <f t="shared" si="0"/>
        <v>0</v>
      </c>
      <c r="O8" s="14">
        <f t="shared" si="0"/>
        <v>60</v>
      </c>
      <c r="P8" s="14">
        <f t="shared" si="0"/>
        <v>10</v>
      </c>
      <c r="Q8" s="14">
        <f t="shared" si="0"/>
        <v>10</v>
      </c>
      <c r="R8" s="14">
        <f t="shared" si="0"/>
        <v>0</v>
      </c>
      <c r="S8" s="14">
        <f t="shared" si="0"/>
        <v>75</v>
      </c>
      <c r="T8" s="14">
        <f t="shared" si="0"/>
        <v>20</v>
      </c>
      <c r="U8" s="14">
        <f t="shared" si="0"/>
        <v>35</v>
      </c>
      <c r="V8" s="14">
        <f t="shared" si="0"/>
        <v>0</v>
      </c>
      <c r="W8" s="14">
        <f t="shared" si="0"/>
        <v>30</v>
      </c>
      <c r="X8" s="14">
        <f t="shared" si="0"/>
        <v>10</v>
      </c>
      <c r="Y8" s="14">
        <f t="shared" si="0"/>
        <v>10</v>
      </c>
      <c r="Z8" s="14">
        <f t="shared" si="0"/>
        <v>0</v>
      </c>
      <c r="AA8" s="14">
        <f t="shared" si="0"/>
        <v>30</v>
      </c>
      <c r="AB8" s="14">
        <f t="shared" si="0"/>
        <v>10</v>
      </c>
      <c r="AC8" s="14">
        <f t="shared" si="0"/>
        <v>10</v>
      </c>
      <c r="AD8" s="14">
        <f t="shared" si="0"/>
        <v>0</v>
      </c>
      <c r="AE8" s="14">
        <f t="shared" si="0"/>
        <v>15</v>
      </c>
      <c r="AF8" s="14">
        <f t="shared" si="0"/>
        <v>0</v>
      </c>
      <c r="AG8" s="14">
        <f t="shared" si="0"/>
        <v>35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3</v>
      </c>
      <c r="AM8" s="14">
        <f t="shared" si="0"/>
        <v>5</v>
      </c>
      <c r="AN8" s="14">
        <f t="shared" si="0"/>
        <v>2</v>
      </c>
      <c r="AO8" s="14">
        <f t="shared" si="0"/>
        <v>2</v>
      </c>
      <c r="AP8" s="14">
        <f t="shared" si="0"/>
        <v>2</v>
      </c>
      <c r="AQ8" s="14">
        <f t="shared" si="0"/>
        <v>0</v>
      </c>
      <c r="AR8" s="14">
        <f>SUM(AR9:AR12)</f>
        <v>10</v>
      </c>
      <c r="AS8" s="14">
        <f t="shared" si="0"/>
        <v>0</v>
      </c>
      <c r="AT8" s="14">
        <f t="shared" si="0"/>
        <v>14</v>
      </c>
      <c r="AU8" s="14">
        <f t="shared" si="0"/>
        <v>14</v>
      </c>
      <c r="AV8" s="14">
        <f t="shared" si="0"/>
        <v>8</v>
      </c>
    </row>
    <row r="9" spans="1:54" s="9" customFormat="1" ht="35.25">
      <c r="A9" s="16" t="s">
        <v>10</v>
      </c>
      <c r="B9" s="17" t="s">
        <v>175</v>
      </c>
      <c r="C9" s="18" t="s">
        <v>155</v>
      </c>
      <c r="D9" s="19">
        <f>SUM(E9,M9)</f>
        <v>200</v>
      </c>
      <c r="E9" s="19">
        <f>SUM(F9:G9,L9)</f>
        <v>160</v>
      </c>
      <c r="F9" s="20">
        <f>SUM(N9,R9,V9,Z9,AD9,AH9)</f>
        <v>0</v>
      </c>
      <c r="G9" s="20">
        <f aca="true" t="shared" si="1" ref="F9:G12">SUM(O9,S9,W9,AA9,AE9,AI9)</f>
        <v>120</v>
      </c>
      <c r="H9" s="21">
        <v>120</v>
      </c>
      <c r="I9" s="21"/>
      <c r="J9" s="21"/>
      <c r="K9" s="21"/>
      <c r="L9" s="20">
        <f aca="true" t="shared" si="2" ref="L9:M12">SUM(P9,T9,X9,AB9,AF9,AJ9)</f>
        <v>40</v>
      </c>
      <c r="M9" s="19">
        <f t="shared" si="2"/>
        <v>40</v>
      </c>
      <c r="N9" s="22"/>
      <c r="O9" s="22">
        <v>30</v>
      </c>
      <c r="P9" s="22">
        <v>10</v>
      </c>
      <c r="Q9" s="22">
        <v>10</v>
      </c>
      <c r="R9" s="22"/>
      <c r="S9" s="22">
        <v>30</v>
      </c>
      <c r="T9" s="22">
        <v>10</v>
      </c>
      <c r="U9" s="22">
        <v>10</v>
      </c>
      <c r="V9" s="22"/>
      <c r="W9" s="22">
        <v>30</v>
      </c>
      <c r="X9" s="22">
        <v>10</v>
      </c>
      <c r="Y9" s="22">
        <v>10</v>
      </c>
      <c r="Z9" s="22"/>
      <c r="AA9" s="22">
        <v>30</v>
      </c>
      <c r="AB9" s="22">
        <v>10</v>
      </c>
      <c r="AC9" s="22">
        <v>10</v>
      </c>
      <c r="AD9" s="22"/>
      <c r="AE9" s="22"/>
      <c r="AF9" s="22"/>
      <c r="AG9" s="22"/>
      <c r="AH9" s="22"/>
      <c r="AI9" s="22"/>
      <c r="AJ9" s="22"/>
      <c r="AK9" s="22"/>
      <c r="AL9" s="22">
        <v>2</v>
      </c>
      <c r="AM9" s="22">
        <v>2</v>
      </c>
      <c r="AN9" s="22">
        <v>2</v>
      </c>
      <c r="AO9" s="22">
        <v>2</v>
      </c>
      <c r="AP9" s="22"/>
      <c r="AQ9" s="22"/>
      <c r="AR9" s="22">
        <v>6</v>
      </c>
      <c r="AS9" s="22"/>
      <c r="AT9" s="22">
        <v>8</v>
      </c>
      <c r="AU9" s="22">
        <v>8</v>
      </c>
      <c r="AV9" s="22">
        <v>8</v>
      </c>
      <c r="AX9" s="23"/>
      <c r="AZ9" s="24"/>
      <c r="BB9" s="23"/>
    </row>
    <row r="10" spans="1:54" s="9" customFormat="1" ht="35.25">
      <c r="A10" s="16" t="s">
        <v>9</v>
      </c>
      <c r="B10" s="17" t="s">
        <v>153</v>
      </c>
      <c r="C10" s="18" t="s">
        <v>156</v>
      </c>
      <c r="D10" s="19">
        <f>SUM(E10,M10)</f>
        <v>60</v>
      </c>
      <c r="E10" s="19">
        <f>SUM(F10:G10,L10)</f>
        <v>60</v>
      </c>
      <c r="F10" s="20">
        <f t="shared" si="1"/>
        <v>0</v>
      </c>
      <c r="G10" s="20">
        <f t="shared" si="1"/>
        <v>60</v>
      </c>
      <c r="H10" s="21">
        <v>60</v>
      </c>
      <c r="I10" s="21"/>
      <c r="J10" s="21"/>
      <c r="K10" s="21"/>
      <c r="L10" s="20">
        <f t="shared" si="2"/>
        <v>0</v>
      </c>
      <c r="M10" s="19">
        <f t="shared" si="2"/>
        <v>0</v>
      </c>
      <c r="N10" s="22"/>
      <c r="O10" s="22">
        <v>30</v>
      </c>
      <c r="P10" s="22"/>
      <c r="Q10" s="22"/>
      <c r="R10" s="22"/>
      <c r="S10" s="22">
        <v>30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>
        <v>1</v>
      </c>
      <c r="AN10" s="22"/>
      <c r="AO10" s="22"/>
      <c r="AP10" s="22"/>
      <c r="AQ10" s="22"/>
      <c r="AR10" s="22">
        <v>2</v>
      </c>
      <c r="AS10" s="22"/>
      <c r="AT10" s="22">
        <v>2</v>
      </c>
      <c r="AU10" s="22">
        <v>2</v>
      </c>
      <c r="AV10" s="22"/>
      <c r="AX10" s="23"/>
      <c r="AZ10" s="24"/>
      <c r="BB10" s="23"/>
    </row>
    <row r="11" spans="1:54" s="9" customFormat="1" ht="35.25">
      <c r="A11" s="16" t="s">
        <v>8</v>
      </c>
      <c r="B11" s="17" t="s">
        <v>69</v>
      </c>
      <c r="C11" s="18" t="s">
        <v>156</v>
      </c>
      <c r="D11" s="19">
        <f>SUM(E11,M11)</f>
        <v>50</v>
      </c>
      <c r="E11" s="19">
        <f>SUM(F11:G11,L11)</f>
        <v>25</v>
      </c>
      <c r="F11" s="20">
        <f t="shared" si="1"/>
        <v>0</v>
      </c>
      <c r="G11" s="20">
        <f t="shared" si="1"/>
        <v>15</v>
      </c>
      <c r="H11" s="21"/>
      <c r="I11" s="21">
        <v>15</v>
      </c>
      <c r="J11" s="21"/>
      <c r="K11" s="21"/>
      <c r="L11" s="20">
        <f t="shared" si="2"/>
        <v>10</v>
      </c>
      <c r="M11" s="19">
        <f t="shared" si="2"/>
        <v>25</v>
      </c>
      <c r="N11" s="22"/>
      <c r="O11" s="22"/>
      <c r="P11" s="22"/>
      <c r="Q11" s="22"/>
      <c r="R11" s="22"/>
      <c r="S11" s="22">
        <v>15</v>
      </c>
      <c r="T11" s="22">
        <v>10</v>
      </c>
      <c r="U11" s="22">
        <v>25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2</v>
      </c>
      <c r="AN11" s="22"/>
      <c r="AO11" s="22"/>
      <c r="AP11" s="22"/>
      <c r="AQ11" s="22"/>
      <c r="AR11" s="22">
        <v>1</v>
      </c>
      <c r="AS11" s="22"/>
      <c r="AT11" s="22">
        <v>2</v>
      </c>
      <c r="AU11" s="22">
        <v>2</v>
      </c>
      <c r="AV11" s="22"/>
      <c r="AX11" s="23"/>
      <c r="AZ11" s="24"/>
      <c r="BB11" s="23"/>
    </row>
    <row r="12" spans="1:54" s="9" customFormat="1" ht="35.25">
      <c r="A12" s="16" t="s">
        <v>7</v>
      </c>
      <c r="B12" s="17" t="s">
        <v>70</v>
      </c>
      <c r="C12" s="18" t="s">
        <v>157</v>
      </c>
      <c r="D12" s="19">
        <f>SUM(E12,M12)</f>
        <v>50</v>
      </c>
      <c r="E12" s="19">
        <f>SUM(F12:G12,L12)</f>
        <v>15</v>
      </c>
      <c r="F12" s="20">
        <f t="shared" si="1"/>
        <v>0</v>
      </c>
      <c r="G12" s="20">
        <f t="shared" si="1"/>
        <v>15</v>
      </c>
      <c r="H12" s="21"/>
      <c r="I12" s="21">
        <v>15</v>
      </c>
      <c r="J12" s="21"/>
      <c r="K12" s="21"/>
      <c r="L12" s="20">
        <f t="shared" si="2"/>
        <v>0</v>
      </c>
      <c r="M12" s="19">
        <f t="shared" si="2"/>
        <v>35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v>15</v>
      </c>
      <c r="AF12" s="22"/>
      <c r="AG12" s="22">
        <v>35</v>
      </c>
      <c r="AH12" s="22"/>
      <c r="AI12" s="22"/>
      <c r="AJ12" s="22"/>
      <c r="AK12" s="22"/>
      <c r="AL12" s="22"/>
      <c r="AM12" s="22"/>
      <c r="AN12" s="22"/>
      <c r="AO12" s="22"/>
      <c r="AP12" s="22">
        <v>2</v>
      </c>
      <c r="AQ12" s="22"/>
      <c r="AR12" s="22">
        <v>1</v>
      </c>
      <c r="AS12" s="22"/>
      <c r="AT12" s="22">
        <v>2</v>
      </c>
      <c r="AU12" s="22">
        <v>2</v>
      </c>
      <c r="AV12" s="22"/>
      <c r="AX12" s="23"/>
      <c r="AZ12" s="24"/>
      <c r="BB12" s="23"/>
    </row>
    <row r="13" spans="1:54" s="15" customFormat="1" ht="45.75">
      <c r="A13" s="8" t="s">
        <v>18</v>
      </c>
      <c r="B13" s="12" t="s">
        <v>37</v>
      </c>
      <c r="C13" s="8"/>
      <c r="D13" s="13">
        <f>SUM(D14:D27)</f>
        <v>950</v>
      </c>
      <c r="E13" s="13">
        <f aca="true" t="shared" si="3" ref="E13:AI13">SUM(E14:E27)</f>
        <v>505</v>
      </c>
      <c r="F13" s="14">
        <f t="shared" si="3"/>
        <v>300</v>
      </c>
      <c r="G13" s="14">
        <f t="shared" si="3"/>
        <v>150</v>
      </c>
      <c r="H13" s="14">
        <f t="shared" si="3"/>
        <v>150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55</v>
      </c>
      <c r="M13" s="13">
        <f t="shared" si="3"/>
        <v>445</v>
      </c>
      <c r="N13" s="14">
        <f t="shared" si="3"/>
        <v>135</v>
      </c>
      <c r="O13" s="14">
        <f t="shared" si="3"/>
        <v>45</v>
      </c>
      <c r="P13" s="14">
        <f t="shared" si="3"/>
        <v>25</v>
      </c>
      <c r="Q13" s="14">
        <f t="shared" si="3"/>
        <v>170</v>
      </c>
      <c r="R13" s="14">
        <f t="shared" si="3"/>
        <v>90</v>
      </c>
      <c r="S13" s="14">
        <f t="shared" si="3"/>
        <v>30</v>
      </c>
      <c r="T13" s="14">
        <f t="shared" si="3"/>
        <v>15</v>
      </c>
      <c r="U13" s="14">
        <f t="shared" si="3"/>
        <v>115</v>
      </c>
      <c r="V13" s="14">
        <f t="shared" si="3"/>
        <v>30</v>
      </c>
      <c r="W13" s="14">
        <f t="shared" si="3"/>
        <v>0</v>
      </c>
      <c r="X13" s="14">
        <f t="shared" si="3"/>
        <v>0</v>
      </c>
      <c r="Y13" s="14">
        <f t="shared" si="3"/>
        <v>70</v>
      </c>
      <c r="Z13" s="14">
        <f t="shared" si="3"/>
        <v>30</v>
      </c>
      <c r="AA13" s="14">
        <f t="shared" si="3"/>
        <v>30</v>
      </c>
      <c r="AB13" s="14">
        <f t="shared" si="3"/>
        <v>5</v>
      </c>
      <c r="AC13" s="14">
        <f t="shared" si="3"/>
        <v>10</v>
      </c>
      <c r="AD13" s="14">
        <f t="shared" si="3"/>
        <v>15</v>
      </c>
      <c r="AE13" s="14">
        <f t="shared" si="3"/>
        <v>45</v>
      </c>
      <c r="AF13" s="14">
        <f t="shared" si="3"/>
        <v>10</v>
      </c>
      <c r="AG13" s="14">
        <f t="shared" si="3"/>
        <v>80</v>
      </c>
      <c r="AH13" s="14">
        <f t="shared" si="3"/>
        <v>0</v>
      </c>
      <c r="AI13" s="14">
        <f t="shared" si="3"/>
        <v>0</v>
      </c>
      <c r="AJ13" s="14">
        <f aca="true" t="shared" si="4" ref="AJ13:AV13">SUM(AJ14:AJ27)</f>
        <v>0</v>
      </c>
      <c r="AK13" s="14">
        <f t="shared" si="4"/>
        <v>0</v>
      </c>
      <c r="AL13" s="14">
        <f t="shared" si="4"/>
        <v>15</v>
      </c>
      <c r="AM13" s="14">
        <f t="shared" si="4"/>
        <v>10</v>
      </c>
      <c r="AN13" s="14">
        <f t="shared" si="4"/>
        <v>4</v>
      </c>
      <c r="AO13" s="14">
        <f t="shared" si="4"/>
        <v>3</v>
      </c>
      <c r="AP13" s="14">
        <f t="shared" si="4"/>
        <v>6</v>
      </c>
      <c r="AQ13" s="14">
        <f t="shared" si="4"/>
        <v>0</v>
      </c>
      <c r="AR13" s="14">
        <f>SUM(AR14:AR27)</f>
        <v>19</v>
      </c>
      <c r="AS13" s="14">
        <f t="shared" si="4"/>
        <v>38</v>
      </c>
      <c r="AT13" s="14">
        <f t="shared" si="4"/>
        <v>26</v>
      </c>
      <c r="AU13" s="14">
        <f t="shared" si="4"/>
        <v>0</v>
      </c>
      <c r="AV13" s="14">
        <f t="shared" si="4"/>
        <v>0</v>
      </c>
      <c r="AX13" s="23"/>
      <c r="AZ13" s="24"/>
      <c r="BB13" s="23"/>
    </row>
    <row r="14" spans="1:54" s="9" customFormat="1" ht="35.25">
      <c r="A14" s="16" t="s">
        <v>10</v>
      </c>
      <c r="B14" s="17" t="s">
        <v>75</v>
      </c>
      <c r="C14" s="18" t="s">
        <v>158</v>
      </c>
      <c r="D14" s="19">
        <f aca="true" t="shared" si="5" ref="D14:D21">SUM(E14,M14)</f>
        <v>100</v>
      </c>
      <c r="E14" s="19">
        <f aca="true" t="shared" si="6" ref="E14:E21">SUM(F14:G14,L14)</f>
        <v>50</v>
      </c>
      <c r="F14" s="20">
        <f>SUM(N14,R14,V14,Z14,AD14,AH14)</f>
        <v>45</v>
      </c>
      <c r="G14" s="20">
        <f>SUM(O14,S14,W14,AA14,AE14,AI14)</f>
        <v>0</v>
      </c>
      <c r="H14" s="21"/>
      <c r="I14" s="21"/>
      <c r="J14" s="21"/>
      <c r="K14" s="21"/>
      <c r="L14" s="20">
        <f>SUM(P14,T14,X14,AB14,AF14,AJ14)</f>
        <v>5</v>
      </c>
      <c r="M14" s="19">
        <f>SUM(Q14,U14,Y14,AC14,AG14,AK14)</f>
        <v>50</v>
      </c>
      <c r="N14" s="22">
        <v>45</v>
      </c>
      <c r="O14" s="22"/>
      <c r="P14" s="22">
        <v>5</v>
      </c>
      <c r="Q14" s="22">
        <v>50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v>4</v>
      </c>
      <c r="AM14" s="22"/>
      <c r="AN14" s="22"/>
      <c r="AO14" s="22"/>
      <c r="AP14" s="22"/>
      <c r="AQ14" s="22"/>
      <c r="AR14" s="22">
        <v>2</v>
      </c>
      <c r="AS14" s="22">
        <v>4</v>
      </c>
      <c r="AT14" s="22">
        <v>2</v>
      </c>
      <c r="AU14" s="22"/>
      <c r="AV14" s="22"/>
      <c r="AX14" s="23"/>
      <c r="AZ14" s="24"/>
      <c r="BB14" s="23"/>
    </row>
    <row r="15" spans="1:54" s="9" customFormat="1" ht="35.25">
      <c r="A15" s="16" t="s">
        <v>9</v>
      </c>
      <c r="B15" s="17" t="s">
        <v>76</v>
      </c>
      <c r="C15" s="18" t="s">
        <v>156</v>
      </c>
      <c r="D15" s="19">
        <f t="shared" si="5"/>
        <v>50</v>
      </c>
      <c r="E15" s="19">
        <f t="shared" si="6"/>
        <v>30</v>
      </c>
      <c r="F15" s="20">
        <f aca="true" t="shared" si="7" ref="F15:F27">SUM(N15,R15,V15,Z15,AD15,AH15)</f>
        <v>30</v>
      </c>
      <c r="G15" s="20">
        <f aca="true" t="shared" si="8" ref="G15:G27">SUM(O15,S15,W15,AA15,AE15,AI15)</f>
        <v>0</v>
      </c>
      <c r="H15" s="21"/>
      <c r="I15" s="21"/>
      <c r="J15" s="21"/>
      <c r="K15" s="21"/>
      <c r="L15" s="20">
        <f aca="true" t="shared" si="9" ref="L15:L27">SUM(P15,T15,X15,AB15,AF15,AJ15)</f>
        <v>0</v>
      </c>
      <c r="M15" s="19">
        <f aca="true" t="shared" si="10" ref="M15:M27">SUM(Q15,U15,Y15,AC15,AG15,AK15)</f>
        <v>20</v>
      </c>
      <c r="N15" s="22"/>
      <c r="O15" s="22"/>
      <c r="P15" s="22"/>
      <c r="Q15" s="22"/>
      <c r="R15" s="22">
        <v>30</v>
      </c>
      <c r="S15" s="22"/>
      <c r="T15" s="22"/>
      <c r="U15" s="22">
        <v>20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2</v>
      </c>
      <c r="AN15" s="22"/>
      <c r="AO15" s="22"/>
      <c r="AP15" s="22"/>
      <c r="AQ15" s="22"/>
      <c r="AR15" s="22">
        <v>1</v>
      </c>
      <c r="AS15" s="22">
        <v>2</v>
      </c>
      <c r="AT15" s="22">
        <v>1</v>
      </c>
      <c r="AU15" s="22"/>
      <c r="AV15" s="22"/>
      <c r="AX15" s="23"/>
      <c r="AZ15" s="24"/>
      <c r="BB15" s="23"/>
    </row>
    <row r="16" spans="1:54" s="9" customFormat="1" ht="35.25">
      <c r="A16" s="16" t="s">
        <v>8</v>
      </c>
      <c r="B16" s="17" t="s">
        <v>77</v>
      </c>
      <c r="C16" s="18" t="s">
        <v>158</v>
      </c>
      <c r="D16" s="19">
        <f t="shared" si="5"/>
        <v>100</v>
      </c>
      <c r="E16" s="19">
        <f t="shared" si="6"/>
        <v>50</v>
      </c>
      <c r="F16" s="20">
        <f t="shared" si="7"/>
        <v>30</v>
      </c>
      <c r="G16" s="20">
        <f t="shared" si="8"/>
        <v>15</v>
      </c>
      <c r="H16" s="21">
        <v>15</v>
      </c>
      <c r="I16" s="21"/>
      <c r="J16" s="21"/>
      <c r="K16" s="21"/>
      <c r="L16" s="20">
        <f t="shared" si="9"/>
        <v>5</v>
      </c>
      <c r="M16" s="19">
        <f t="shared" si="10"/>
        <v>50</v>
      </c>
      <c r="N16" s="22">
        <v>30</v>
      </c>
      <c r="O16" s="22">
        <v>15</v>
      </c>
      <c r="P16" s="22">
        <v>5</v>
      </c>
      <c r="Q16" s="22">
        <v>50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4</v>
      </c>
      <c r="AM16" s="22"/>
      <c r="AN16" s="22"/>
      <c r="AO16" s="22"/>
      <c r="AP16" s="22"/>
      <c r="AQ16" s="22"/>
      <c r="AR16" s="22">
        <v>2</v>
      </c>
      <c r="AS16" s="22">
        <v>4</v>
      </c>
      <c r="AT16" s="22">
        <v>3</v>
      </c>
      <c r="AU16" s="22"/>
      <c r="AV16" s="22"/>
      <c r="AX16" s="23"/>
      <c r="AZ16" s="24"/>
      <c r="BB16" s="23"/>
    </row>
    <row r="17" spans="1:54" s="9" customFormat="1" ht="35.25">
      <c r="A17" s="16" t="s">
        <v>7</v>
      </c>
      <c r="B17" s="17" t="s">
        <v>78</v>
      </c>
      <c r="C17" s="18" t="s">
        <v>160</v>
      </c>
      <c r="D17" s="19">
        <f t="shared" si="5"/>
        <v>75</v>
      </c>
      <c r="E17" s="19">
        <f t="shared" si="6"/>
        <v>35</v>
      </c>
      <c r="F17" s="20">
        <f t="shared" si="7"/>
        <v>0</v>
      </c>
      <c r="G17" s="20">
        <f t="shared" si="8"/>
        <v>30</v>
      </c>
      <c r="H17" s="21">
        <v>30</v>
      </c>
      <c r="I17" s="21"/>
      <c r="J17" s="21"/>
      <c r="K17" s="21"/>
      <c r="L17" s="20">
        <f t="shared" si="9"/>
        <v>5</v>
      </c>
      <c r="M17" s="19">
        <f t="shared" si="10"/>
        <v>40</v>
      </c>
      <c r="N17" s="22"/>
      <c r="O17" s="22">
        <v>30</v>
      </c>
      <c r="P17" s="22">
        <v>5</v>
      </c>
      <c r="Q17" s="22">
        <v>40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</v>
      </c>
      <c r="AM17" s="22"/>
      <c r="AN17" s="22"/>
      <c r="AO17" s="22"/>
      <c r="AP17" s="22"/>
      <c r="AQ17" s="22"/>
      <c r="AR17" s="22">
        <v>1</v>
      </c>
      <c r="AS17" s="22">
        <v>3</v>
      </c>
      <c r="AT17" s="22">
        <v>3</v>
      </c>
      <c r="AU17" s="22"/>
      <c r="AV17" s="22"/>
      <c r="AX17" s="23"/>
      <c r="AZ17" s="24"/>
      <c r="BB17" s="23"/>
    </row>
    <row r="18" spans="1:54" s="9" customFormat="1" ht="35.25">
      <c r="A18" s="16" t="s">
        <v>6</v>
      </c>
      <c r="B18" s="17" t="s">
        <v>79</v>
      </c>
      <c r="C18" s="18" t="s">
        <v>156</v>
      </c>
      <c r="D18" s="19">
        <f t="shared" si="5"/>
        <v>50</v>
      </c>
      <c r="E18" s="19">
        <f t="shared" si="6"/>
        <v>35</v>
      </c>
      <c r="F18" s="20">
        <f t="shared" si="7"/>
        <v>0</v>
      </c>
      <c r="G18" s="20">
        <f t="shared" si="8"/>
        <v>30</v>
      </c>
      <c r="H18" s="21">
        <v>30</v>
      </c>
      <c r="I18" s="21"/>
      <c r="J18" s="21"/>
      <c r="K18" s="21"/>
      <c r="L18" s="20">
        <f t="shared" si="9"/>
        <v>5</v>
      </c>
      <c r="M18" s="19">
        <f t="shared" si="10"/>
        <v>15</v>
      </c>
      <c r="N18" s="22"/>
      <c r="O18" s="22"/>
      <c r="P18" s="22"/>
      <c r="Q18" s="22"/>
      <c r="R18" s="22"/>
      <c r="S18" s="22">
        <v>30</v>
      </c>
      <c r="T18" s="22">
        <v>5</v>
      </c>
      <c r="U18" s="22">
        <v>15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2</v>
      </c>
      <c r="AU18" s="22"/>
      <c r="AV18" s="22"/>
      <c r="AX18" s="23"/>
      <c r="AZ18" s="24"/>
      <c r="BB18" s="23"/>
    </row>
    <row r="19" spans="1:54" s="9" customFormat="1" ht="35.25">
      <c r="A19" s="16" t="s">
        <v>5</v>
      </c>
      <c r="B19" s="17" t="s">
        <v>80</v>
      </c>
      <c r="C19" s="18" t="s">
        <v>156</v>
      </c>
      <c r="D19" s="19">
        <f t="shared" si="5"/>
        <v>50</v>
      </c>
      <c r="E19" s="19">
        <f t="shared" si="6"/>
        <v>15</v>
      </c>
      <c r="F19" s="20">
        <f t="shared" si="7"/>
        <v>15</v>
      </c>
      <c r="G19" s="20">
        <f t="shared" si="8"/>
        <v>0</v>
      </c>
      <c r="H19" s="21"/>
      <c r="I19" s="21"/>
      <c r="J19" s="21"/>
      <c r="K19" s="21"/>
      <c r="L19" s="20">
        <f t="shared" si="9"/>
        <v>0</v>
      </c>
      <c r="M19" s="19">
        <f t="shared" si="10"/>
        <v>35</v>
      </c>
      <c r="N19" s="22"/>
      <c r="O19" s="22"/>
      <c r="P19" s="22"/>
      <c r="Q19" s="22"/>
      <c r="R19" s="22">
        <v>15</v>
      </c>
      <c r="S19" s="22"/>
      <c r="T19" s="22"/>
      <c r="U19" s="22">
        <v>35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</v>
      </c>
      <c r="AN19" s="22"/>
      <c r="AO19" s="22"/>
      <c r="AP19" s="22"/>
      <c r="AQ19" s="22"/>
      <c r="AR19" s="22">
        <v>1</v>
      </c>
      <c r="AS19" s="22">
        <v>2</v>
      </c>
      <c r="AT19" s="22">
        <v>1</v>
      </c>
      <c r="AU19" s="22"/>
      <c r="AV19" s="22"/>
      <c r="AX19" s="23"/>
      <c r="AZ19" s="24"/>
      <c r="BB19" s="23"/>
    </row>
    <row r="20" spans="1:54" s="9" customFormat="1" ht="35.25">
      <c r="A20" s="16" t="s">
        <v>20</v>
      </c>
      <c r="B20" s="17" t="s">
        <v>81</v>
      </c>
      <c r="C20" s="18" t="s">
        <v>159</v>
      </c>
      <c r="D20" s="19">
        <f t="shared" si="5"/>
        <v>50</v>
      </c>
      <c r="E20" s="19">
        <f t="shared" si="6"/>
        <v>35</v>
      </c>
      <c r="F20" s="20">
        <f t="shared" si="7"/>
        <v>30</v>
      </c>
      <c r="G20" s="20">
        <f t="shared" si="8"/>
        <v>0</v>
      </c>
      <c r="H20" s="21"/>
      <c r="I20" s="21"/>
      <c r="J20" s="21"/>
      <c r="K20" s="21"/>
      <c r="L20" s="20">
        <f t="shared" si="9"/>
        <v>5</v>
      </c>
      <c r="M20" s="19">
        <f t="shared" si="10"/>
        <v>15</v>
      </c>
      <c r="N20" s="22"/>
      <c r="O20" s="22"/>
      <c r="P20" s="22"/>
      <c r="Q20" s="22"/>
      <c r="R20" s="22">
        <v>30</v>
      </c>
      <c r="S20" s="22"/>
      <c r="T20" s="22">
        <v>5</v>
      </c>
      <c r="U20" s="22">
        <v>15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>
        <v>2</v>
      </c>
      <c r="AN20" s="22"/>
      <c r="AO20" s="22"/>
      <c r="AP20" s="22"/>
      <c r="AQ20" s="22"/>
      <c r="AR20" s="22">
        <v>1</v>
      </c>
      <c r="AS20" s="22">
        <v>2</v>
      </c>
      <c r="AT20" s="22">
        <v>1</v>
      </c>
      <c r="AU20" s="22"/>
      <c r="AV20" s="22"/>
      <c r="AX20" s="23"/>
      <c r="AZ20" s="24"/>
      <c r="BB20" s="23"/>
    </row>
    <row r="21" spans="1:54" s="9" customFormat="1" ht="35.25">
      <c r="A21" s="16" t="s">
        <v>21</v>
      </c>
      <c r="B21" s="17" t="s">
        <v>82</v>
      </c>
      <c r="C21" s="18" t="s">
        <v>160</v>
      </c>
      <c r="D21" s="19">
        <f t="shared" si="5"/>
        <v>50</v>
      </c>
      <c r="E21" s="19">
        <f t="shared" si="6"/>
        <v>35</v>
      </c>
      <c r="F21" s="20">
        <f t="shared" si="7"/>
        <v>30</v>
      </c>
      <c r="G21" s="20">
        <f t="shared" si="8"/>
        <v>0</v>
      </c>
      <c r="H21" s="21"/>
      <c r="I21" s="21"/>
      <c r="J21" s="21"/>
      <c r="K21" s="21"/>
      <c r="L21" s="20">
        <f t="shared" si="9"/>
        <v>5</v>
      </c>
      <c r="M21" s="19">
        <f t="shared" si="10"/>
        <v>15</v>
      </c>
      <c r="N21" s="22">
        <v>30</v>
      </c>
      <c r="O21" s="22"/>
      <c r="P21" s="22">
        <v>5</v>
      </c>
      <c r="Q21" s="22">
        <v>15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2</v>
      </c>
      <c r="AM21" s="22"/>
      <c r="AN21" s="22"/>
      <c r="AO21" s="22"/>
      <c r="AP21" s="22"/>
      <c r="AQ21" s="22"/>
      <c r="AR21" s="22">
        <v>1</v>
      </c>
      <c r="AS21" s="22">
        <v>2</v>
      </c>
      <c r="AT21" s="22">
        <v>1</v>
      </c>
      <c r="AU21" s="22"/>
      <c r="AV21" s="22"/>
      <c r="AX21" s="23"/>
      <c r="AZ21" s="24"/>
      <c r="BB21" s="23"/>
    </row>
    <row r="22" spans="1:54" s="9" customFormat="1" ht="35.25">
      <c r="A22" s="16" t="s">
        <v>22</v>
      </c>
      <c r="B22" s="17" t="s">
        <v>83</v>
      </c>
      <c r="C22" s="18" t="s">
        <v>155</v>
      </c>
      <c r="D22" s="19">
        <f aca="true" t="shared" si="11" ref="D22:D27">SUM(E22,M22)</f>
        <v>75</v>
      </c>
      <c r="E22" s="19">
        <f aca="true" t="shared" si="12" ref="E22:E27">SUM(F22:G22,L22)</f>
        <v>65</v>
      </c>
      <c r="F22" s="20">
        <f t="shared" si="7"/>
        <v>30</v>
      </c>
      <c r="G22" s="20">
        <f t="shared" si="8"/>
        <v>30</v>
      </c>
      <c r="H22" s="21">
        <v>30</v>
      </c>
      <c r="I22" s="21"/>
      <c r="J22" s="21"/>
      <c r="K22" s="21"/>
      <c r="L22" s="20">
        <f t="shared" si="9"/>
        <v>5</v>
      </c>
      <c r="M22" s="19">
        <f t="shared" si="10"/>
        <v>10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30</v>
      </c>
      <c r="AA22" s="22">
        <v>30</v>
      </c>
      <c r="AB22" s="22">
        <v>5</v>
      </c>
      <c r="AC22" s="22">
        <v>10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>
        <v>3</v>
      </c>
      <c r="AP22" s="22"/>
      <c r="AQ22" s="22"/>
      <c r="AR22" s="22">
        <v>3</v>
      </c>
      <c r="AS22" s="22">
        <v>3</v>
      </c>
      <c r="AT22" s="22">
        <v>2</v>
      </c>
      <c r="AU22" s="22"/>
      <c r="AV22" s="22"/>
      <c r="AX22" s="23"/>
      <c r="AZ22" s="24"/>
      <c r="BB22" s="23"/>
    </row>
    <row r="23" spans="1:54" s="9" customFormat="1" ht="35.25">
      <c r="A23" s="16" t="s">
        <v>23</v>
      </c>
      <c r="B23" s="17" t="s">
        <v>84</v>
      </c>
      <c r="C23" s="18" t="s">
        <v>157</v>
      </c>
      <c r="D23" s="19">
        <f t="shared" si="11"/>
        <v>100</v>
      </c>
      <c r="E23" s="19">
        <f t="shared" si="12"/>
        <v>50</v>
      </c>
      <c r="F23" s="20">
        <f t="shared" si="7"/>
        <v>0</v>
      </c>
      <c r="G23" s="20">
        <f t="shared" si="8"/>
        <v>45</v>
      </c>
      <c r="H23" s="21">
        <v>45</v>
      </c>
      <c r="I23" s="21"/>
      <c r="J23" s="21"/>
      <c r="K23" s="21"/>
      <c r="L23" s="20">
        <f t="shared" si="9"/>
        <v>5</v>
      </c>
      <c r="M23" s="19">
        <f t="shared" si="10"/>
        <v>50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>
        <v>45</v>
      </c>
      <c r="AF23" s="22">
        <v>5</v>
      </c>
      <c r="AG23" s="22">
        <v>50</v>
      </c>
      <c r="AH23" s="22"/>
      <c r="AI23" s="22"/>
      <c r="AJ23" s="22"/>
      <c r="AK23" s="22"/>
      <c r="AL23" s="22"/>
      <c r="AM23" s="22"/>
      <c r="AN23" s="22"/>
      <c r="AO23" s="22"/>
      <c r="AP23" s="22">
        <v>4</v>
      </c>
      <c r="AQ23" s="22"/>
      <c r="AR23" s="22">
        <v>2</v>
      </c>
      <c r="AS23" s="22">
        <v>4</v>
      </c>
      <c r="AT23" s="22">
        <v>4</v>
      </c>
      <c r="AU23" s="22"/>
      <c r="AV23" s="22"/>
      <c r="AX23" s="23"/>
      <c r="AZ23" s="24"/>
      <c r="BB23" s="23"/>
    </row>
    <row r="24" spans="1:54" s="9" customFormat="1" ht="35.25">
      <c r="A24" s="16" t="s">
        <v>24</v>
      </c>
      <c r="B24" s="17" t="s">
        <v>85</v>
      </c>
      <c r="C24" s="18" t="s">
        <v>161</v>
      </c>
      <c r="D24" s="19">
        <f t="shared" si="11"/>
        <v>100</v>
      </c>
      <c r="E24" s="19">
        <f t="shared" si="12"/>
        <v>30</v>
      </c>
      <c r="F24" s="20">
        <f t="shared" si="7"/>
        <v>30</v>
      </c>
      <c r="G24" s="20">
        <f t="shared" si="8"/>
        <v>0</v>
      </c>
      <c r="H24" s="21"/>
      <c r="I24" s="21"/>
      <c r="J24" s="21"/>
      <c r="K24" s="21"/>
      <c r="L24" s="20">
        <f t="shared" si="9"/>
        <v>0</v>
      </c>
      <c r="M24" s="19">
        <f t="shared" si="10"/>
        <v>70</v>
      </c>
      <c r="N24" s="22"/>
      <c r="O24" s="22"/>
      <c r="P24" s="22"/>
      <c r="Q24" s="22"/>
      <c r="R24" s="22"/>
      <c r="S24" s="22"/>
      <c r="T24" s="22"/>
      <c r="U24" s="22"/>
      <c r="V24" s="22">
        <v>30</v>
      </c>
      <c r="W24" s="22"/>
      <c r="X24" s="22"/>
      <c r="Y24" s="22">
        <v>70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4</v>
      </c>
      <c r="AO24" s="22"/>
      <c r="AP24" s="22"/>
      <c r="AQ24" s="22"/>
      <c r="AR24" s="22">
        <v>1</v>
      </c>
      <c r="AS24" s="22">
        <v>4</v>
      </c>
      <c r="AT24" s="22">
        <v>3</v>
      </c>
      <c r="AU24" s="22"/>
      <c r="AV24" s="22"/>
      <c r="AX24" s="23"/>
      <c r="AZ24" s="24"/>
      <c r="BB24" s="23"/>
    </row>
    <row r="25" spans="1:54" s="9" customFormat="1" ht="35.25">
      <c r="A25" s="16" t="s">
        <v>25</v>
      </c>
      <c r="B25" s="17" t="s">
        <v>86</v>
      </c>
      <c r="C25" s="18" t="s">
        <v>160</v>
      </c>
      <c r="D25" s="19">
        <f t="shared" si="11"/>
        <v>50</v>
      </c>
      <c r="E25" s="19">
        <f t="shared" si="12"/>
        <v>35</v>
      </c>
      <c r="F25" s="20">
        <f t="shared" si="7"/>
        <v>30</v>
      </c>
      <c r="G25" s="20">
        <f t="shared" si="8"/>
        <v>0</v>
      </c>
      <c r="H25" s="21"/>
      <c r="I25" s="21"/>
      <c r="J25" s="21"/>
      <c r="K25" s="21"/>
      <c r="L25" s="20">
        <f t="shared" si="9"/>
        <v>5</v>
      </c>
      <c r="M25" s="19">
        <f t="shared" si="10"/>
        <v>15</v>
      </c>
      <c r="N25" s="22">
        <v>30</v>
      </c>
      <c r="O25" s="22"/>
      <c r="P25" s="22">
        <v>5</v>
      </c>
      <c r="Q25" s="22">
        <v>15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2</v>
      </c>
      <c r="AM25" s="22"/>
      <c r="AN25" s="22"/>
      <c r="AO25" s="22"/>
      <c r="AP25" s="22"/>
      <c r="AQ25" s="22"/>
      <c r="AR25" s="22">
        <v>1</v>
      </c>
      <c r="AS25" s="22">
        <v>2</v>
      </c>
      <c r="AT25" s="22">
        <v>1</v>
      </c>
      <c r="AU25" s="22"/>
      <c r="AV25" s="22"/>
      <c r="AX25" s="23"/>
      <c r="AZ25" s="24"/>
      <c r="BB25" s="23"/>
    </row>
    <row r="26" spans="1:54" s="9" customFormat="1" ht="35.25">
      <c r="A26" s="16" t="s">
        <v>26</v>
      </c>
      <c r="B26" s="17" t="s">
        <v>87</v>
      </c>
      <c r="C26" s="18" t="s">
        <v>156</v>
      </c>
      <c r="D26" s="19">
        <f t="shared" si="11"/>
        <v>50</v>
      </c>
      <c r="E26" s="19">
        <f t="shared" si="12"/>
        <v>20</v>
      </c>
      <c r="F26" s="20">
        <f t="shared" si="7"/>
        <v>15</v>
      </c>
      <c r="G26" s="20">
        <f t="shared" si="8"/>
        <v>0</v>
      </c>
      <c r="H26" s="21"/>
      <c r="I26" s="21"/>
      <c r="J26" s="21"/>
      <c r="K26" s="21"/>
      <c r="L26" s="20">
        <f t="shared" si="9"/>
        <v>5</v>
      </c>
      <c r="M26" s="19">
        <f t="shared" si="10"/>
        <v>30</v>
      </c>
      <c r="N26" s="22"/>
      <c r="O26" s="22"/>
      <c r="P26" s="22"/>
      <c r="Q26" s="22"/>
      <c r="R26" s="22">
        <v>15</v>
      </c>
      <c r="S26" s="22"/>
      <c r="T26" s="22">
        <v>5</v>
      </c>
      <c r="U26" s="22">
        <v>30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>
        <v>2</v>
      </c>
      <c r="AN26" s="22"/>
      <c r="AO26" s="22"/>
      <c r="AP26" s="22"/>
      <c r="AQ26" s="22"/>
      <c r="AR26" s="22">
        <v>1</v>
      </c>
      <c r="AS26" s="22">
        <v>2</v>
      </c>
      <c r="AT26" s="22">
        <v>1</v>
      </c>
      <c r="AU26" s="22"/>
      <c r="AV26" s="22"/>
      <c r="AX26" s="23"/>
      <c r="AZ26" s="24"/>
      <c r="BB26" s="23"/>
    </row>
    <row r="27" spans="1:54" s="9" customFormat="1" ht="35.25">
      <c r="A27" s="16" t="s">
        <v>27</v>
      </c>
      <c r="B27" s="17" t="s">
        <v>88</v>
      </c>
      <c r="C27" s="18" t="s">
        <v>157</v>
      </c>
      <c r="D27" s="19">
        <f t="shared" si="11"/>
        <v>50</v>
      </c>
      <c r="E27" s="19">
        <f t="shared" si="12"/>
        <v>20</v>
      </c>
      <c r="F27" s="20">
        <f t="shared" si="7"/>
        <v>15</v>
      </c>
      <c r="G27" s="20">
        <f t="shared" si="8"/>
        <v>0</v>
      </c>
      <c r="H27" s="21"/>
      <c r="I27" s="21"/>
      <c r="J27" s="21"/>
      <c r="K27" s="21"/>
      <c r="L27" s="20">
        <f t="shared" si="9"/>
        <v>5</v>
      </c>
      <c r="M27" s="19">
        <f t="shared" si="10"/>
        <v>30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v>15</v>
      </c>
      <c r="AE27" s="22"/>
      <c r="AF27" s="22">
        <v>5</v>
      </c>
      <c r="AG27" s="22">
        <v>30</v>
      </c>
      <c r="AH27" s="22"/>
      <c r="AI27" s="22"/>
      <c r="AJ27" s="22"/>
      <c r="AK27" s="22"/>
      <c r="AL27" s="22"/>
      <c r="AM27" s="22"/>
      <c r="AN27" s="22"/>
      <c r="AO27" s="22"/>
      <c r="AP27" s="22">
        <v>2</v>
      </c>
      <c r="AQ27" s="22"/>
      <c r="AR27" s="22">
        <v>1</v>
      </c>
      <c r="AS27" s="22">
        <v>2</v>
      </c>
      <c r="AT27" s="22">
        <v>1</v>
      </c>
      <c r="AU27" s="22"/>
      <c r="AV27" s="22"/>
      <c r="AX27" s="23"/>
      <c r="AZ27" s="24"/>
      <c r="BB27" s="23"/>
    </row>
    <row r="28" spans="1:54" s="25" customFormat="1" ht="45.75">
      <c r="A28" s="8" t="s">
        <v>19</v>
      </c>
      <c r="B28" s="12" t="s">
        <v>38</v>
      </c>
      <c r="C28" s="8"/>
      <c r="D28" s="13">
        <f>SUM(D29:D49)</f>
        <v>2350</v>
      </c>
      <c r="E28" s="13">
        <f aca="true" t="shared" si="13" ref="E28:AV28">SUM(E29:E49)</f>
        <v>1055</v>
      </c>
      <c r="F28" s="14">
        <f t="shared" si="13"/>
        <v>285</v>
      </c>
      <c r="G28" s="14">
        <f t="shared" si="13"/>
        <v>645</v>
      </c>
      <c r="H28" s="14">
        <f t="shared" si="13"/>
        <v>330</v>
      </c>
      <c r="I28" s="14">
        <f t="shared" si="13"/>
        <v>165</v>
      </c>
      <c r="J28" s="14">
        <f t="shared" si="13"/>
        <v>120</v>
      </c>
      <c r="K28" s="14">
        <f t="shared" si="13"/>
        <v>30</v>
      </c>
      <c r="L28" s="14">
        <f t="shared" si="13"/>
        <v>125</v>
      </c>
      <c r="M28" s="13">
        <f t="shared" si="13"/>
        <v>1295</v>
      </c>
      <c r="N28" s="14">
        <f t="shared" si="13"/>
        <v>90</v>
      </c>
      <c r="O28" s="14">
        <f t="shared" si="13"/>
        <v>60</v>
      </c>
      <c r="P28" s="14">
        <f t="shared" si="13"/>
        <v>15</v>
      </c>
      <c r="Q28" s="14">
        <f t="shared" si="13"/>
        <v>135</v>
      </c>
      <c r="R28" s="14">
        <f t="shared" si="13"/>
        <v>45</v>
      </c>
      <c r="S28" s="14">
        <f t="shared" si="13"/>
        <v>75</v>
      </c>
      <c r="T28" s="14">
        <f t="shared" si="13"/>
        <v>15</v>
      </c>
      <c r="U28" s="14">
        <f t="shared" si="13"/>
        <v>240</v>
      </c>
      <c r="V28" s="14">
        <f t="shared" si="13"/>
        <v>60</v>
      </c>
      <c r="W28" s="14">
        <f t="shared" si="13"/>
        <v>150</v>
      </c>
      <c r="X28" s="14">
        <f t="shared" si="13"/>
        <v>30</v>
      </c>
      <c r="Y28" s="14">
        <f t="shared" si="13"/>
        <v>285</v>
      </c>
      <c r="Z28" s="14">
        <f t="shared" si="13"/>
        <v>30</v>
      </c>
      <c r="AA28" s="14">
        <f t="shared" si="13"/>
        <v>150</v>
      </c>
      <c r="AB28" s="14">
        <f t="shared" si="13"/>
        <v>20</v>
      </c>
      <c r="AC28" s="14">
        <f t="shared" si="13"/>
        <v>225</v>
      </c>
      <c r="AD28" s="14">
        <f t="shared" si="13"/>
        <v>45</v>
      </c>
      <c r="AE28" s="14">
        <f t="shared" si="13"/>
        <v>90</v>
      </c>
      <c r="AF28" s="14">
        <f t="shared" si="13"/>
        <v>20</v>
      </c>
      <c r="AG28" s="14">
        <f t="shared" si="13"/>
        <v>120</v>
      </c>
      <c r="AH28" s="14">
        <f t="shared" si="13"/>
        <v>15</v>
      </c>
      <c r="AI28" s="14">
        <f t="shared" si="13"/>
        <v>120</v>
      </c>
      <c r="AJ28" s="14">
        <f t="shared" si="13"/>
        <v>25</v>
      </c>
      <c r="AK28" s="14">
        <f t="shared" si="13"/>
        <v>290</v>
      </c>
      <c r="AL28" s="14">
        <f t="shared" si="13"/>
        <v>12</v>
      </c>
      <c r="AM28" s="14">
        <f t="shared" si="13"/>
        <v>15</v>
      </c>
      <c r="AN28" s="14">
        <f t="shared" si="13"/>
        <v>21</v>
      </c>
      <c r="AO28" s="14">
        <f t="shared" si="13"/>
        <v>17</v>
      </c>
      <c r="AP28" s="14">
        <f t="shared" si="13"/>
        <v>11</v>
      </c>
      <c r="AQ28" s="14">
        <f t="shared" si="13"/>
        <v>18</v>
      </c>
      <c r="AR28" s="14">
        <f t="shared" si="13"/>
        <v>42</v>
      </c>
      <c r="AS28" s="14">
        <f t="shared" si="13"/>
        <v>0</v>
      </c>
      <c r="AT28" s="14">
        <f t="shared" si="13"/>
        <v>82</v>
      </c>
      <c r="AU28" s="14">
        <f t="shared" si="13"/>
        <v>0</v>
      </c>
      <c r="AV28" s="14">
        <f t="shared" si="13"/>
        <v>27</v>
      </c>
      <c r="AX28" s="23"/>
      <c r="AZ28" s="24"/>
      <c r="BB28" s="23"/>
    </row>
    <row r="29" spans="1:54" s="9" customFormat="1" ht="35.25">
      <c r="A29" s="16" t="s">
        <v>10</v>
      </c>
      <c r="B29" s="17" t="s">
        <v>176</v>
      </c>
      <c r="C29" s="18" t="s">
        <v>156</v>
      </c>
      <c r="D29" s="19">
        <f>SUM(E29,M29)</f>
        <v>50</v>
      </c>
      <c r="E29" s="19">
        <f>SUM(F29:G29,L29)</f>
        <v>20</v>
      </c>
      <c r="F29" s="20">
        <f>SUM(N29,R29,V29,Z29,AD29,AH29)</f>
        <v>15</v>
      </c>
      <c r="G29" s="20">
        <f>SUM(O29,S29,W29,AA29,AE29,AI29)</f>
        <v>0</v>
      </c>
      <c r="H29" s="21"/>
      <c r="I29" s="21"/>
      <c r="J29" s="21"/>
      <c r="K29" s="21"/>
      <c r="L29" s="20">
        <f>SUM(P29,T29,X29,AB29,AF29,AJ29)</f>
        <v>5</v>
      </c>
      <c r="M29" s="19">
        <f>SUM(Q29,U29,Y29,AC29,AG29,AK29)</f>
        <v>30</v>
      </c>
      <c r="N29" s="22"/>
      <c r="O29" s="22"/>
      <c r="P29" s="22"/>
      <c r="Q29" s="22"/>
      <c r="R29" s="22">
        <v>15</v>
      </c>
      <c r="S29" s="22"/>
      <c r="T29" s="22">
        <v>5</v>
      </c>
      <c r="U29" s="22">
        <v>30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2</v>
      </c>
      <c r="AN29" s="22"/>
      <c r="AO29" s="22"/>
      <c r="AP29" s="22"/>
      <c r="AQ29" s="22"/>
      <c r="AR29" s="22">
        <v>1</v>
      </c>
      <c r="AS29" s="22"/>
      <c r="AT29" s="22">
        <v>1</v>
      </c>
      <c r="AU29" s="22"/>
      <c r="AV29" s="22"/>
      <c r="AX29" s="23"/>
      <c r="AZ29" s="24"/>
      <c r="BB29" s="23"/>
    </row>
    <row r="30" spans="1:54" s="9" customFormat="1" ht="35.25">
      <c r="A30" s="16" t="s">
        <v>9</v>
      </c>
      <c r="B30" s="17" t="s">
        <v>89</v>
      </c>
      <c r="C30" s="18" t="s">
        <v>162</v>
      </c>
      <c r="D30" s="19">
        <f aca="true" t="shared" si="14" ref="D30:D49">SUM(E30,M30)</f>
        <v>200</v>
      </c>
      <c r="E30" s="19">
        <f aca="true" t="shared" si="15" ref="E30:E49">SUM(F30:G30,L30)</f>
        <v>115</v>
      </c>
      <c r="F30" s="20">
        <f aca="true" t="shared" si="16" ref="F30:F49">SUM(N30,R30,V30,Z30,AD30,AH30)</f>
        <v>45</v>
      </c>
      <c r="G30" s="20">
        <f aca="true" t="shared" si="17" ref="G30:G49">SUM(O30,S30,W30,AA30,AE30,AI30)</f>
        <v>60</v>
      </c>
      <c r="H30" s="21">
        <v>60</v>
      </c>
      <c r="I30" s="21"/>
      <c r="J30" s="21"/>
      <c r="K30" s="21"/>
      <c r="L30" s="20">
        <f aca="true" t="shared" si="18" ref="L30:L46">SUM(P30,T30,X30,AB30,AF30,AJ30)</f>
        <v>10</v>
      </c>
      <c r="M30" s="19">
        <f aca="true" t="shared" si="19" ref="M30:M46">SUM(Q30,U30,Y30,AC30,AG30,AK30)</f>
        <v>85</v>
      </c>
      <c r="N30" s="22">
        <v>30</v>
      </c>
      <c r="O30" s="22">
        <v>30</v>
      </c>
      <c r="P30" s="22">
        <v>5</v>
      </c>
      <c r="Q30" s="22">
        <v>35</v>
      </c>
      <c r="R30" s="22">
        <v>15</v>
      </c>
      <c r="S30" s="22">
        <v>30</v>
      </c>
      <c r="T30" s="22">
        <v>5</v>
      </c>
      <c r="U30" s="22">
        <v>50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4</v>
      </c>
      <c r="AM30" s="22">
        <v>4</v>
      </c>
      <c r="AN30" s="22"/>
      <c r="AO30" s="22"/>
      <c r="AP30" s="22"/>
      <c r="AQ30" s="22"/>
      <c r="AR30" s="22">
        <v>5</v>
      </c>
      <c r="AS30" s="22"/>
      <c r="AT30" s="22">
        <v>6</v>
      </c>
      <c r="AU30" s="22"/>
      <c r="AV30" s="22"/>
      <c r="AX30" s="23"/>
      <c r="AZ30" s="24"/>
      <c r="BB30" s="23"/>
    </row>
    <row r="31" spans="1:54" s="9" customFormat="1" ht="35.25">
      <c r="A31" s="16" t="s">
        <v>8</v>
      </c>
      <c r="B31" s="17" t="s">
        <v>90</v>
      </c>
      <c r="C31" s="18" t="s">
        <v>163</v>
      </c>
      <c r="D31" s="19">
        <f t="shared" si="14"/>
        <v>225</v>
      </c>
      <c r="E31" s="19">
        <f t="shared" si="15"/>
        <v>130</v>
      </c>
      <c r="F31" s="20">
        <f t="shared" si="16"/>
        <v>60</v>
      </c>
      <c r="G31" s="20">
        <f t="shared" si="17"/>
        <v>60</v>
      </c>
      <c r="H31" s="21">
        <v>60</v>
      </c>
      <c r="I31" s="21"/>
      <c r="J31" s="21"/>
      <c r="K31" s="21"/>
      <c r="L31" s="20">
        <f t="shared" si="18"/>
        <v>10</v>
      </c>
      <c r="M31" s="19">
        <f t="shared" si="19"/>
        <v>95</v>
      </c>
      <c r="N31" s="22"/>
      <c r="O31" s="22"/>
      <c r="P31" s="22"/>
      <c r="Q31" s="22"/>
      <c r="R31" s="22"/>
      <c r="S31" s="22"/>
      <c r="T31" s="22"/>
      <c r="U31" s="22"/>
      <c r="V31" s="22">
        <v>30</v>
      </c>
      <c r="W31" s="22">
        <v>30</v>
      </c>
      <c r="X31" s="22">
        <v>5</v>
      </c>
      <c r="Y31" s="22">
        <v>60</v>
      </c>
      <c r="Z31" s="22">
        <v>30</v>
      </c>
      <c r="AA31" s="22">
        <v>30</v>
      </c>
      <c r="AB31" s="22">
        <v>5</v>
      </c>
      <c r="AC31" s="22">
        <v>35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>
        <v>5</v>
      </c>
      <c r="AO31" s="22">
        <v>4</v>
      </c>
      <c r="AP31" s="22"/>
      <c r="AQ31" s="22"/>
      <c r="AR31" s="22">
        <v>5</v>
      </c>
      <c r="AS31" s="22"/>
      <c r="AT31" s="22">
        <v>7</v>
      </c>
      <c r="AU31" s="22"/>
      <c r="AV31" s="22"/>
      <c r="AX31" s="23"/>
      <c r="AZ31" s="24"/>
      <c r="BB31" s="23"/>
    </row>
    <row r="32" spans="1:54" s="9" customFormat="1" ht="35.25">
      <c r="A32" s="16" t="s">
        <v>7</v>
      </c>
      <c r="B32" s="17" t="s">
        <v>91</v>
      </c>
      <c r="C32" s="18" t="s">
        <v>154</v>
      </c>
      <c r="D32" s="19">
        <f t="shared" si="14"/>
        <v>75</v>
      </c>
      <c r="E32" s="19">
        <f t="shared" si="15"/>
        <v>35</v>
      </c>
      <c r="F32" s="20">
        <f t="shared" si="16"/>
        <v>0</v>
      </c>
      <c r="G32" s="20">
        <f t="shared" si="17"/>
        <v>30</v>
      </c>
      <c r="H32" s="21">
        <v>30</v>
      </c>
      <c r="I32" s="21"/>
      <c r="J32" s="21"/>
      <c r="K32" s="21"/>
      <c r="L32" s="20">
        <f t="shared" si="18"/>
        <v>5</v>
      </c>
      <c r="M32" s="19">
        <f t="shared" si="19"/>
        <v>40</v>
      </c>
      <c r="N32" s="22"/>
      <c r="O32" s="22"/>
      <c r="P32" s="22"/>
      <c r="Q32" s="22"/>
      <c r="R32" s="22"/>
      <c r="S32" s="22"/>
      <c r="T32" s="22"/>
      <c r="U32" s="22"/>
      <c r="V32" s="22"/>
      <c r="W32" s="22">
        <v>30</v>
      </c>
      <c r="X32" s="22">
        <v>5</v>
      </c>
      <c r="Y32" s="22">
        <v>40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>
        <v>3</v>
      </c>
      <c r="AO32" s="22"/>
      <c r="AP32" s="22"/>
      <c r="AQ32" s="22"/>
      <c r="AR32" s="22">
        <v>1</v>
      </c>
      <c r="AS32" s="22"/>
      <c r="AT32" s="22">
        <v>3</v>
      </c>
      <c r="AU32" s="22"/>
      <c r="AV32" s="22"/>
      <c r="AX32" s="23"/>
      <c r="AZ32" s="24"/>
      <c r="BB32" s="23"/>
    </row>
    <row r="33" spans="1:54" s="9" customFormat="1" ht="35.25">
      <c r="A33" s="16" t="s">
        <v>6</v>
      </c>
      <c r="B33" s="17" t="s">
        <v>92</v>
      </c>
      <c r="C33" s="18" t="s">
        <v>163</v>
      </c>
      <c r="D33" s="19">
        <f t="shared" si="14"/>
        <v>125</v>
      </c>
      <c r="E33" s="19">
        <f t="shared" si="15"/>
        <v>70</v>
      </c>
      <c r="F33" s="20">
        <f t="shared" si="16"/>
        <v>0</v>
      </c>
      <c r="G33" s="20">
        <f t="shared" si="17"/>
        <v>60</v>
      </c>
      <c r="H33" s="21"/>
      <c r="I33" s="21"/>
      <c r="J33" s="21">
        <v>30</v>
      </c>
      <c r="K33" s="21">
        <v>30</v>
      </c>
      <c r="L33" s="20">
        <f t="shared" si="18"/>
        <v>10</v>
      </c>
      <c r="M33" s="19">
        <f t="shared" si="19"/>
        <v>55</v>
      </c>
      <c r="N33" s="22"/>
      <c r="O33" s="22"/>
      <c r="P33" s="22"/>
      <c r="Q33" s="22"/>
      <c r="R33" s="22"/>
      <c r="S33" s="22"/>
      <c r="T33" s="22"/>
      <c r="U33" s="22"/>
      <c r="V33" s="22"/>
      <c r="W33" s="22">
        <v>30</v>
      </c>
      <c r="X33" s="22">
        <v>5</v>
      </c>
      <c r="Y33" s="22">
        <v>40</v>
      </c>
      <c r="Z33" s="22"/>
      <c r="AA33" s="22">
        <v>30</v>
      </c>
      <c r="AB33" s="22">
        <v>5</v>
      </c>
      <c r="AC33" s="22">
        <v>15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3</v>
      </c>
      <c r="AO33" s="22">
        <v>2</v>
      </c>
      <c r="AP33" s="22"/>
      <c r="AQ33" s="22"/>
      <c r="AR33" s="22">
        <v>3</v>
      </c>
      <c r="AS33" s="22"/>
      <c r="AT33" s="22">
        <v>5</v>
      </c>
      <c r="AU33" s="22"/>
      <c r="AV33" s="22"/>
      <c r="AX33" s="23"/>
      <c r="AZ33" s="24"/>
      <c r="BB33" s="23"/>
    </row>
    <row r="34" spans="1:54" s="9" customFormat="1" ht="35.25">
      <c r="A34" s="16" t="s">
        <v>5</v>
      </c>
      <c r="B34" s="17" t="s">
        <v>93</v>
      </c>
      <c r="C34" s="18" t="s">
        <v>164</v>
      </c>
      <c r="D34" s="19">
        <f t="shared" si="14"/>
        <v>75</v>
      </c>
      <c r="E34" s="19">
        <f t="shared" si="15"/>
        <v>50</v>
      </c>
      <c r="F34" s="20">
        <f t="shared" si="16"/>
        <v>0</v>
      </c>
      <c r="G34" s="20">
        <f t="shared" si="17"/>
        <v>45</v>
      </c>
      <c r="H34" s="21">
        <v>45</v>
      </c>
      <c r="I34" s="21"/>
      <c r="J34" s="21"/>
      <c r="K34" s="21"/>
      <c r="L34" s="20">
        <f t="shared" si="18"/>
        <v>5</v>
      </c>
      <c r="M34" s="19">
        <f t="shared" si="19"/>
        <v>25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>
        <v>45</v>
      </c>
      <c r="AJ34" s="22">
        <v>5</v>
      </c>
      <c r="AK34" s="22">
        <v>25</v>
      </c>
      <c r="AL34" s="22"/>
      <c r="AM34" s="22"/>
      <c r="AN34" s="22"/>
      <c r="AO34" s="22"/>
      <c r="AP34" s="22"/>
      <c r="AQ34" s="22">
        <v>3</v>
      </c>
      <c r="AR34" s="22">
        <v>2</v>
      </c>
      <c r="AS34" s="22"/>
      <c r="AT34" s="22">
        <v>3</v>
      </c>
      <c r="AU34" s="22"/>
      <c r="AV34" s="22"/>
      <c r="AX34" s="23"/>
      <c r="AZ34" s="24"/>
      <c r="BB34" s="23"/>
    </row>
    <row r="35" spans="1:54" s="9" customFormat="1" ht="35.25">
      <c r="A35" s="16" t="s">
        <v>20</v>
      </c>
      <c r="B35" s="17" t="s">
        <v>94</v>
      </c>
      <c r="C35" s="18" t="s">
        <v>154</v>
      </c>
      <c r="D35" s="19">
        <f t="shared" si="14"/>
        <v>50</v>
      </c>
      <c r="E35" s="19">
        <f t="shared" si="15"/>
        <v>20</v>
      </c>
      <c r="F35" s="20">
        <f t="shared" si="16"/>
        <v>0</v>
      </c>
      <c r="G35" s="20">
        <f t="shared" si="17"/>
        <v>15</v>
      </c>
      <c r="H35" s="21">
        <v>15</v>
      </c>
      <c r="I35" s="21"/>
      <c r="J35" s="21"/>
      <c r="K35" s="21"/>
      <c r="L35" s="20">
        <f t="shared" si="18"/>
        <v>5</v>
      </c>
      <c r="M35" s="19">
        <f t="shared" si="19"/>
        <v>30</v>
      </c>
      <c r="N35" s="22"/>
      <c r="O35" s="22"/>
      <c r="P35" s="22"/>
      <c r="Q35" s="22"/>
      <c r="R35" s="22"/>
      <c r="S35" s="22"/>
      <c r="T35" s="22"/>
      <c r="U35" s="22"/>
      <c r="V35" s="22"/>
      <c r="W35" s="22">
        <v>15</v>
      </c>
      <c r="X35" s="22">
        <v>5</v>
      </c>
      <c r="Y35" s="22">
        <v>30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>
        <v>2</v>
      </c>
      <c r="AO35" s="22"/>
      <c r="AP35" s="22"/>
      <c r="AQ35" s="22"/>
      <c r="AR35" s="22">
        <v>1</v>
      </c>
      <c r="AS35" s="22"/>
      <c r="AT35" s="22">
        <v>2</v>
      </c>
      <c r="AU35" s="22"/>
      <c r="AV35" s="22"/>
      <c r="AX35" s="23"/>
      <c r="AZ35" s="24"/>
      <c r="BB35" s="23"/>
    </row>
    <row r="36" spans="1:54" s="9" customFormat="1" ht="35.25">
      <c r="A36" s="16" t="s">
        <v>21</v>
      </c>
      <c r="B36" s="17" t="s">
        <v>95</v>
      </c>
      <c r="C36" s="18" t="s">
        <v>157</v>
      </c>
      <c r="D36" s="19">
        <f t="shared" si="14"/>
        <v>75</v>
      </c>
      <c r="E36" s="19">
        <f t="shared" si="15"/>
        <v>35</v>
      </c>
      <c r="F36" s="20">
        <f t="shared" si="16"/>
        <v>0</v>
      </c>
      <c r="G36" s="20">
        <f t="shared" si="17"/>
        <v>30</v>
      </c>
      <c r="H36" s="21">
        <v>30</v>
      </c>
      <c r="I36" s="21"/>
      <c r="J36" s="21"/>
      <c r="K36" s="21"/>
      <c r="L36" s="20">
        <f t="shared" si="18"/>
        <v>5</v>
      </c>
      <c r="M36" s="19">
        <f t="shared" si="19"/>
        <v>40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>
        <v>30</v>
      </c>
      <c r="AF36" s="22">
        <v>5</v>
      </c>
      <c r="AG36" s="22">
        <v>40</v>
      </c>
      <c r="AH36" s="22"/>
      <c r="AI36" s="22"/>
      <c r="AJ36" s="22"/>
      <c r="AK36" s="22"/>
      <c r="AL36" s="22"/>
      <c r="AM36" s="22"/>
      <c r="AN36" s="22"/>
      <c r="AO36" s="22"/>
      <c r="AP36" s="22">
        <v>3</v>
      </c>
      <c r="AQ36" s="22"/>
      <c r="AR36" s="22">
        <v>1</v>
      </c>
      <c r="AS36" s="22"/>
      <c r="AT36" s="22">
        <v>3</v>
      </c>
      <c r="AU36" s="22"/>
      <c r="AV36" s="22"/>
      <c r="AX36" s="23"/>
      <c r="AZ36" s="24"/>
      <c r="BB36" s="23"/>
    </row>
    <row r="37" spans="1:54" s="9" customFormat="1" ht="35.25">
      <c r="A37" s="16" t="s">
        <v>22</v>
      </c>
      <c r="B37" s="17" t="s">
        <v>96</v>
      </c>
      <c r="C37" s="18" t="s">
        <v>158</v>
      </c>
      <c r="D37" s="19">
        <f t="shared" si="14"/>
        <v>100</v>
      </c>
      <c r="E37" s="19">
        <f t="shared" si="15"/>
        <v>50</v>
      </c>
      <c r="F37" s="20">
        <f t="shared" si="16"/>
        <v>30</v>
      </c>
      <c r="G37" s="20">
        <f t="shared" si="17"/>
        <v>15</v>
      </c>
      <c r="H37" s="21">
        <v>15</v>
      </c>
      <c r="I37" s="21"/>
      <c r="J37" s="21"/>
      <c r="K37" s="21"/>
      <c r="L37" s="20">
        <f t="shared" si="18"/>
        <v>5</v>
      </c>
      <c r="M37" s="19">
        <f t="shared" si="19"/>
        <v>50</v>
      </c>
      <c r="N37" s="22">
        <v>30</v>
      </c>
      <c r="O37" s="22">
        <v>15</v>
      </c>
      <c r="P37" s="22">
        <v>5</v>
      </c>
      <c r="Q37" s="22">
        <v>50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4</v>
      </c>
      <c r="AM37" s="22"/>
      <c r="AN37" s="22"/>
      <c r="AO37" s="22"/>
      <c r="AP37" s="22"/>
      <c r="AQ37" s="22"/>
      <c r="AR37" s="22">
        <v>2</v>
      </c>
      <c r="AS37" s="22"/>
      <c r="AT37" s="22">
        <v>3</v>
      </c>
      <c r="AU37" s="22"/>
      <c r="AV37" s="22"/>
      <c r="AX37" s="23"/>
      <c r="AZ37" s="24"/>
      <c r="BB37" s="23"/>
    </row>
    <row r="38" spans="1:54" s="9" customFormat="1" ht="35.25">
      <c r="A38" s="16" t="s">
        <v>23</v>
      </c>
      <c r="B38" s="17" t="s">
        <v>97</v>
      </c>
      <c r="C38" s="18" t="s">
        <v>160</v>
      </c>
      <c r="D38" s="19">
        <f t="shared" si="14"/>
        <v>50</v>
      </c>
      <c r="E38" s="19">
        <f t="shared" si="15"/>
        <v>35</v>
      </c>
      <c r="F38" s="20">
        <f t="shared" si="16"/>
        <v>30</v>
      </c>
      <c r="G38" s="20">
        <f t="shared" si="17"/>
        <v>0</v>
      </c>
      <c r="H38" s="21"/>
      <c r="I38" s="21"/>
      <c r="J38" s="21"/>
      <c r="K38" s="21"/>
      <c r="L38" s="20">
        <f t="shared" si="18"/>
        <v>5</v>
      </c>
      <c r="M38" s="19">
        <f t="shared" si="19"/>
        <v>15</v>
      </c>
      <c r="N38" s="22">
        <v>30</v>
      </c>
      <c r="O38" s="22"/>
      <c r="P38" s="22">
        <v>5</v>
      </c>
      <c r="Q38" s="22">
        <v>15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v>2</v>
      </c>
      <c r="AM38" s="22"/>
      <c r="AN38" s="22"/>
      <c r="AO38" s="22"/>
      <c r="AP38" s="22"/>
      <c r="AQ38" s="22"/>
      <c r="AR38" s="22">
        <v>1</v>
      </c>
      <c r="AS38" s="22"/>
      <c r="AT38" s="22">
        <v>1</v>
      </c>
      <c r="AU38" s="22"/>
      <c r="AV38" s="22"/>
      <c r="AX38" s="23"/>
      <c r="AZ38" s="24"/>
      <c r="BB38" s="23"/>
    </row>
    <row r="39" spans="1:54" s="9" customFormat="1" ht="35.25">
      <c r="A39" s="16" t="s">
        <v>24</v>
      </c>
      <c r="B39" s="17" t="s">
        <v>98</v>
      </c>
      <c r="C39" s="18" t="s">
        <v>159</v>
      </c>
      <c r="D39" s="19">
        <f t="shared" si="14"/>
        <v>50</v>
      </c>
      <c r="E39" s="19">
        <f t="shared" si="15"/>
        <v>30</v>
      </c>
      <c r="F39" s="20">
        <f t="shared" si="16"/>
        <v>15</v>
      </c>
      <c r="G39" s="20">
        <f t="shared" si="17"/>
        <v>15</v>
      </c>
      <c r="H39" s="21">
        <v>15</v>
      </c>
      <c r="I39" s="21"/>
      <c r="J39" s="21"/>
      <c r="K39" s="21"/>
      <c r="L39" s="20">
        <f t="shared" si="18"/>
        <v>0</v>
      </c>
      <c r="M39" s="19">
        <f t="shared" si="19"/>
        <v>20</v>
      </c>
      <c r="N39" s="22"/>
      <c r="O39" s="22"/>
      <c r="P39" s="22"/>
      <c r="Q39" s="22"/>
      <c r="R39" s="22">
        <v>15</v>
      </c>
      <c r="S39" s="22">
        <v>15</v>
      </c>
      <c r="T39" s="22"/>
      <c r="U39" s="22">
        <v>20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>
        <v>2</v>
      </c>
      <c r="AN39" s="22"/>
      <c r="AO39" s="22"/>
      <c r="AP39" s="22"/>
      <c r="AQ39" s="22"/>
      <c r="AR39" s="22">
        <v>1</v>
      </c>
      <c r="AS39" s="22"/>
      <c r="AT39" s="22">
        <v>1</v>
      </c>
      <c r="AU39" s="22"/>
      <c r="AV39" s="22"/>
      <c r="AX39" s="23"/>
      <c r="AZ39" s="24"/>
      <c r="BB39" s="23"/>
    </row>
    <row r="40" spans="1:54" s="9" customFormat="1" ht="35.25">
      <c r="A40" s="16" t="s">
        <v>25</v>
      </c>
      <c r="B40" s="17" t="s">
        <v>99</v>
      </c>
      <c r="C40" s="18" t="s">
        <v>157</v>
      </c>
      <c r="D40" s="19">
        <f t="shared" si="14"/>
        <v>75</v>
      </c>
      <c r="E40" s="19">
        <f t="shared" si="15"/>
        <v>60</v>
      </c>
      <c r="F40" s="20">
        <f t="shared" si="16"/>
        <v>30</v>
      </c>
      <c r="G40" s="20">
        <f t="shared" si="17"/>
        <v>30</v>
      </c>
      <c r="H40" s="21">
        <v>30</v>
      </c>
      <c r="I40" s="21"/>
      <c r="J40" s="21"/>
      <c r="K40" s="21"/>
      <c r="L40" s="20">
        <f t="shared" si="18"/>
        <v>0</v>
      </c>
      <c r="M40" s="19">
        <f t="shared" si="19"/>
        <v>15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>
        <v>30</v>
      </c>
      <c r="AE40" s="22">
        <v>30</v>
      </c>
      <c r="AF40" s="22"/>
      <c r="AG40" s="22">
        <v>15</v>
      </c>
      <c r="AH40" s="22"/>
      <c r="AI40" s="22"/>
      <c r="AJ40" s="22"/>
      <c r="AK40" s="22"/>
      <c r="AL40" s="22"/>
      <c r="AM40" s="22"/>
      <c r="AN40" s="22"/>
      <c r="AO40" s="22"/>
      <c r="AP40" s="22">
        <v>3</v>
      </c>
      <c r="AQ40" s="22"/>
      <c r="AR40" s="22">
        <v>2</v>
      </c>
      <c r="AS40" s="22"/>
      <c r="AT40" s="22">
        <v>2</v>
      </c>
      <c r="AU40" s="22"/>
      <c r="AV40" s="22"/>
      <c r="AX40" s="23"/>
      <c r="AZ40" s="24"/>
      <c r="BB40" s="23"/>
    </row>
    <row r="41" spans="1:54" s="9" customFormat="1" ht="35.25">
      <c r="A41" s="16" t="s">
        <v>26</v>
      </c>
      <c r="B41" s="17" t="s">
        <v>100</v>
      </c>
      <c r="C41" s="18" t="s">
        <v>163</v>
      </c>
      <c r="D41" s="19">
        <f t="shared" si="14"/>
        <v>175</v>
      </c>
      <c r="E41" s="19">
        <f t="shared" si="15"/>
        <v>100</v>
      </c>
      <c r="F41" s="20">
        <f t="shared" si="16"/>
        <v>0</v>
      </c>
      <c r="G41" s="20">
        <f t="shared" si="17"/>
        <v>90</v>
      </c>
      <c r="H41" s="21"/>
      <c r="I41" s="21">
        <v>90</v>
      </c>
      <c r="J41" s="21"/>
      <c r="K41" s="21"/>
      <c r="L41" s="20">
        <f t="shared" si="18"/>
        <v>10</v>
      </c>
      <c r="M41" s="19">
        <f t="shared" si="19"/>
        <v>75</v>
      </c>
      <c r="N41" s="22"/>
      <c r="O41" s="22"/>
      <c r="P41" s="22"/>
      <c r="Q41" s="22"/>
      <c r="R41" s="22"/>
      <c r="S41" s="22"/>
      <c r="T41" s="22"/>
      <c r="U41" s="22"/>
      <c r="V41" s="22"/>
      <c r="W41" s="22">
        <v>45</v>
      </c>
      <c r="X41" s="22">
        <v>5</v>
      </c>
      <c r="Y41" s="22">
        <v>50</v>
      </c>
      <c r="Z41" s="22"/>
      <c r="AA41" s="22">
        <v>45</v>
      </c>
      <c r="AB41" s="22">
        <v>5</v>
      </c>
      <c r="AC41" s="22">
        <v>25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4</v>
      </c>
      <c r="AO41" s="22">
        <v>3</v>
      </c>
      <c r="AP41" s="22"/>
      <c r="AQ41" s="22"/>
      <c r="AR41" s="22">
        <v>4</v>
      </c>
      <c r="AS41" s="22"/>
      <c r="AT41" s="22">
        <v>7</v>
      </c>
      <c r="AU41" s="22"/>
      <c r="AV41" s="22"/>
      <c r="AX41" s="23"/>
      <c r="AZ41" s="24"/>
      <c r="BB41" s="23"/>
    </row>
    <row r="42" spans="1:54" s="9" customFormat="1" ht="35.25">
      <c r="A42" s="16" t="s">
        <v>27</v>
      </c>
      <c r="B42" s="17" t="s">
        <v>101</v>
      </c>
      <c r="C42" s="18" t="s">
        <v>167</v>
      </c>
      <c r="D42" s="19">
        <f t="shared" si="14"/>
        <v>50</v>
      </c>
      <c r="E42" s="19">
        <f t="shared" si="15"/>
        <v>30</v>
      </c>
      <c r="F42" s="20">
        <f t="shared" si="16"/>
        <v>0</v>
      </c>
      <c r="G42" s="20">
        <f t="shared" si="17"/>
        <v>30</v>
      </c>
      <c r="H42" s="21"/>
      <c r="I42" s="21">
        <v>30</v>
      </c>
      <c r="J42" s="21"/>
      <c r="K42" s="21"/>
      <c r="L42" s="20">
        <f t="shared" si="18"/>
        <v>0</v>
      </c>
      <c r="M42" s="19">
        <f t="shared" si="19"/>
        <v>20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>
        <v>30</v>
      </c>
      <c r="AB42" s="22"/>
      <c r="AC42" s="22">
        <v>20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>
        <v>2</v>
      </c>
      <c r="AP42" s="22"/>
      <c r="AQ42" s="22"/>
      <c r="AR42" s="22">
        <v>1</v>
      </c>
      <c r="AS42" s="22"/>
      <c r="AT42" s="22">
        <v>2</v>
      </c>
      <c r="AU42" s="22"/>
      <c r="AV42" s="22"/>
      <c r="AX42" s="23"/>
      <c r="AZ42" s="24"/>
      <c r="BB42" s="23"/>
    </row>
    <row r="43" spans="1:54" s="9" customFormat="1" ht="35.25">
      <c r="A43" s="16" t="s">
        <v>28</v>
      </c>
      <c r="B43" s="17" t="s">
        <v>102</v>
      </c>
      <c r="C43" s="18" t="s">
        <v>160</v>
      </c>
      <c r="D43" s="19">
        <f t="shared" si="14"/>
        <v>50</v>
      </c>
      <c r="E43" s="19">
        <f t="shared" si="15"/>
        <v>15</v>
      </c>
      <c r="F43" s="20">
        <f t="shared" si="16"/>
        <v>0</v>
      </c>
      <c r="G43" s="20">
        <f t="shared" si="17"/>
        <v>15</v>
      </c>
      <c r="H43" s="21"/>
      <c r="I43" s="21">
        <v>15</v>
      </c>
      <c r="J43" s="21"/>
      <c r="K43" s="21"/>
      <c r="L43" s="20">
        <f t="shared" si="18"/>
        <v>0</v>
      </c>
      <c r="M43" s="19">
        <f t="shared" si="19"/>
        <v>35</v>
      </c>
      <c r="N43" s="22"/>
      <c r="O43" s="22">
        <v>15</v>
      </c>
      <c r="P43" s="22"/>
      <c r="Q43" s="22">
        <v>35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>
        <v>2</v>
      </c>
      <c r="AM43" s="22"/>
      <c r="AN43" s="22"/>
      <c r="AO43" s="22"/>
      <c r="AP43" s="22"/>
      <c r="AQ43" s="22"/>
      <c r="AR43" s="22">
        <v>1</v>
      </c>
      <c r="AS43" s="22"/>
      <c r="AT43" s="22">
        <v>2</v>
      </c>
      <c r="AU43" s="22"/>
      <c r="AV43" s="22"/>
      <c r="AX43" s="23"/>
      <c r="AZ43" s="24"/>
      <c r="BB43" s="23"/>
    </row>
    <row r="44" spans="1:54" s="9" customFormat="1" ht="35.25">
      <c r="A44" s="16" t="s">
        <v>68</v>
      </c>
      <c r="B44" s="17" t="s">
        <v>103</v>
      </c>
      <c r="C44" s="18" t="s">
        <v>156</v>
      </c>
      <c r="D44" s="19">
        <f t="shared" si="14"/>
        <v>50</v>
      </c>
      <c r="E44" s="19">
        <f t="shared" si="15"/>
        <v>30</v>
      </c>
      <c r="F44" s="20">
        <f t="shared" si="16"/>
        <v>0</v>
      </c>
      <c r="G44" s="20">
        <f t="shared" si="17"/>
        <v>30</v>
      </c>
      <c r="H44" s="21"/>
      <c r="I44" s="21">
        <v>30</v>
      </c>
      <c r="J44" s="21"/>
      <c r="K44" s="21"/>
      <c r="L44" s="20">
        <f t="shared" si="18"/>
        <v>0</v>
      </c>
      <c r="M44" s="19">
        <f t="shared" si="19"/>
        <v>20</v>
      </c>
      <c r="N44" s="22"/>
      <c r="O44" s="22"/>
      <c r="P44" s="22"/>
      <c r="Q44" s="22"/>
      <c r="R44" s="22"/>
      <c r="S44" s="22">
        <v>30</v>
      </c>
      <c r="T44" s="22"/>
      <c r="U44" s="22">
        <v>20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>
        <v>2</v>
      </c>
      <c r="AN44" s="22"/>
      <c r="AO44" s="22"/>
      <c r="AP44" s="22"/>
      <c r="AQ44" s="22"/>
      <c r="AR44" s="22">
        <v>1</v>
      </c>
      <c r="AS44" s="22"/>
      <c r="AT44" s="22">
        <v>2</v>
      </c>
      <c r="AU44" s="22"/>
      <c r="AV44" s="22"/>
      <c r="AX44" s="23"/>
      <c r="AZ44" s="24"/>
      <c r="BB44" s="23"/>
    </row>
    <row r="45" spans="1:54" s="9" customFormat="1" ht="35.25">
      <c r="A45" s="16" t="s">
        <v>71</v>
      </c>
      <c r="B45" s="17" t="s">
        <v>104</v>
      </c>
      <c r="C45" s="18" t="s">
        <v>165</v>
      </c>
      <c r="D45" s="19">
        <f t="shared" si="14"/>
        <v>75</v>
      </c>
      <c r="E45" s="19">
        <f t="shared" si="15"/>
        <v>50</v>
      </c>
      <c r="F45" s="20">
        <f t="shared" si="16"/>
        <v>15</v>
      </c>
      <c r="G45" s="20">
        <f t="shared" si="17"/>
        <v>30</v>
      </c>
      <c r="H45" s="21">
        <v>30</v>
      </c>
      <c r="I45" s="21"/>
      <c r="J45" s="21"/>
      <c r="K45" s="21"/>
      <c r="L45" s="20">
        <f t="shared" si="18"/>
        <v>5</v>
      </c>
      <c r="M45" s="19">
        <f t="shared" si="19"/>
        <v>25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>
        <v>15</v>
      </c>
      <c r="AI45" s="22">
        <v>30</v>
      </c>
      <c r="AJ45" s="22">
        <v>5</v>
      </c>
      <c r="AK45" s="22">
        <v>25</v>
      </c>
      <c r="AL45" s="22"/>
      <c r="AM45" s="22"/>
      <c r="AN45" s="22"/>
      <c r="AO45" s="22"/>
      <c r="AP45" s="22"/>
      <c r="AQ45" s="22">
        <v>3</v>
      </c>
      <c r="AR45" s="22">
        <v>2</v>
      </c>
      <c r="AS45" s="22"/>
      <c r="AT45" s="22">
        <v>2</v>
      </c>
      <c r="AU45" s="22"/>
      <c r="AV45" s="22"/>
      <c r="AX45" s="23"/>
      <c r="AZ45" s="24"/>
      <c r="BB45" s="23"/>
    </row>
    <row r="46" spans="1:54" s="9" customFormat="1" ht="35.25">
      <c r="A46" s="16" t="s">
        <v>72</v>
      </c>
      <c r="B46" s="17" t="s">
        <v>105</v>
      </c>
      <c r="C46" s="18" t="s">
        <v>161</v>
      </c>
      <c r="D46" s="19">
        <f t="shared" si="14"/>
        <v>100</v>
      </c>
      <c r="E46" s="19">
        <f t="shared" si="15"/>
        <v>35</v>
      </c>
      <c r="F46" s="20">
        <f t="shared" si="16"/>
        <v>30</v>
      </c>
      <c r="G46" s="20">
        <f t="shared" si="17"/>
        <v>0</v>
      </c>
      <c r="H46" s="21"/>
      <c r="I46" s="21"/>
      <c r="J46" s="21"/>
      <c r="K46" s="21"/>
      <c r="L46" s="20">
        <f t="shared" si="18"/>
        <v>5</v>
      </c>
      <c r="M46" s="19">
        <f t="shared" si="19"/>
        <v>65</v>
      </c>
      <c r="N46" s="22"/>
      <c r="O46" s="22"/>
      <c r="P46" s="22"/>
      <c r="Q46" s="22"/>
      <c r="R46" s="22"/>
      <c r="S46" s="22"/>
      <c r="T46" s="22"/>
      <c r="U46" s="22"/>
      <c r="V46" s="22">
        <v>30</v>
      </c>
      <c r="W46" s="22"/>
      <c r="X46" s="22">
        <v>5</v>
      </c>
      <c r="Y46" s="22">
        <v>65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4</v>
      </c>
      <c r="AO46" s="22"/>
      <c r="AP46" s="22"/>
      <c r="AQ46" s="22"/>
      <c r="AR46" s="22">
        <v>1</v>
      </c>
      <c r="AS46" s="22"/>
      <c r="AT46" s="22">
        <v>3</v>
      </c>
      <c r="AU46" s="22"/>
      <c r="AV46" s="22"/>
      <c r="AX46" s="23"/>
      <c r="AZ46" s="24"/>
      <c r="BB46" s="23"/>
    </row>
    <row r="47" spans="1:54" s="9" customFormat="1" ht="35.25">
      <c r="A47" s="16" t="s">
        <v>73</v>
      </c>
      <c r="B47" s="17" t="s">
        <v>177</v>
      </c>
      <c r="C47" s="18" t="s">
        <v>157</v>
      </c>
      <c r="D47" s="19">
        <f>SUM(E47,M47)</f>
        <v>25</v>
      </c>
      <c r="E47" s="19">
        <f>SUM(F47:G47,L47)</f>
        <v>15</v>
      </c>
      <c r="F47" s="20">
        <f>SUM(N47,R47,V47,Z47,AD47,AH47)</f>
        <v>15</v>
      </c>
      <c r="G47" s="20">
        <f>SUM(O47,S47,W47,AA47,AE47,AI47)</f>
        <v>0</v>
      </c>
      <c r="H47" s="21"/>
      <c r="I47" s="21"/>
      <c r="J47" s="21"/>
      <c r="K47" s="21"/>
      <c r="L47" s="20">
        <f aca="true" t="shared" si="20" ref="L47:M49">SUM(P47,T47,X47,AB47,AF47,AJ47)</f>
        <v>0</v>
      </c>
      <c r="M47" s="19">
        <f t="shared" si="20"/>
        <v>10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15</v>
      </c>
      <c r="AE47" s="22"/>
      <c r="AF47" s="22"/>
      <c r="AG47" s="22">
        <v>10</v>
      </c>
      <c r="AH47" s="22"/>
      <c r="AI47" s="22"/>
      <c r="AJ47" s="22"/>
      <c r="AK47" s="22"/>
      <c r="AL47" s="22"/>
      <c r="AM47" s="22"/>
      <c r="AN47" s="22"/>
      <c r="AO47" s="22"/>
      <c r="AP47" s="22">
        <v>1</v>
      </c>
      <c r="AQ47" s="22"/>
      <c r="AR47" s="22">
        <v>1</v>
      </c>
      <c r="AS47" s="22"/>
      <c r="AT47" s="22"/>
      <c r="AU47" s="22"/>
      <c r="AV47" s="22"/>
      <c r="AX47" s="23"/>
      <c r="AZ47" s="24"/>
      <c r="BB47" s="23"/>
    </row>
    <row r="48" spans="1:54" s="9" customFormat="1" ht="35.25">
      <c r="A48" s="16" t="s">
        <v>74</v>
      </c>
      <c r="B48" s="17" t="s">
        <v>179</v>
      </c>
      <c r="C48" s="18" t="s">
        <v>187</v>
      </c>
      <c r="D48" s="19">
        <f>SUM(E48,M48)</f>
        <v>300</v>
      </c>
      <c r="E48" s="19">
        <f>SUM(F48:G48,L48)</f>
        <v>115</v>
      </c>
      <c r="F48" s="20">
        <f>SUM(N48,R48,V48,Z48,AD48,AH48)</f>
        <v>0</v>
      </c>
      <c r="G48" s="20">
        <f>SUM(O48,S48,W48,AA48,AE48,AI48)</f>
        <v>90</v>
      </c>
      <c r="H48" s="21"/>
      <c r="I48" s="21"/>
      <c r="J48" s="21">
        <v>90</v>
      </c>
      <c r="K48" s="21"/>
      <c r="L48" s="20">
        <f t="shared" si="20"/>
        <v>25</v>
      </c>
      <c r="M48" s="19">
        <f t="shared" si="20"/>
        <v>185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15</v>
      </c>
      <c r="AB48" s="22"/>
      <c r="AC48" s="22">
        <v>10</v>
      </c>
      <c r="AD48" s="22"/>
      <c r="AE48" s="22">
        <v>30</v>
      </c>
      <c r="AF48" s="22">
        <v>15</v>
      </c>
      <c r="AG48" s="22">
        <v>55</v>
      </c>
      <c r="AH48" s="22"/>
      <c r="AI48" s="22">
        <v>45</v>
      </c>
      <c r="AJ48" s="22">
        <v>10</v>
      </c>
      <c r="AK48" s="22">
        <v>120</v>
      </c>
      <c r="AL48" s="22"/>
      <c r="AM48" s="22"/>
      <c r="AN48" s="22"/>
      <c r="AO48" s="22">
        <v>1</v>
      </c>
      <c r="AP48" s="22">
        <v>4</v>
      </c>
      <c r="AQ48" s="22">
        <v>7</v>
      </c>
      <c r="AR48" s="22">
        <v>5</v>
      </c>
      <c r="AS48" s="22"/>
      <c r="AT48" s="22">
        <v>12</v>
      </c>
      <c r="AU48" s="22"/>
      <c r="AV48" s="22">
        <v>12</v>
      </c>
      <c r="AX48" s="23"/>
      <c r="AZ48" s="24"/>
      <c r="BB48" s="23"/>
    </row>
    <row r="49" spans="1:54" s="9" customFormat="1" ht="35.25">
      <c r="A49" s="16" t="s">
        <v>178</v>
      </c>
      <c r="B49" s="17" t="s">
        <v>180</v>
      </c>
      <c r="C49" s="18" t="s">
        <v>166</v>
      </c>
      <c r="D49" s="19">
        <f t="shared" si="14"/>
        <v>375</v>
      </c>
      <c r="E49" s="19">
        <f t="shared" si="15"/>
        <v>15</v>
      </c>
      <c r="F49" s="20">
        <f t="shared" si="16"/>
        <v>0</v>
      </c>
      <c r="G49" s="20">
        <f t="shared" si="17"/>
        <v>0</v>
      </c>
      <c r="H49" s="21"/>
      <c r="I49" s="21"/>
      <c r="J49" s="21"/>
      <c r="K49" s="21"/>
      <c r="L49" s="20">
        <f t="shared" si="20"/>
        <v>15</v>
      </c>
      <c r="M49" s="19">
        <f t="shared" si="20"/>
        <v>360</v>
      </c>
      <c r="N49" s="22"/>
      <c r="O49" s="22"/>
      <c r="P49" s="22"/>
      <c r="Q49" s="22"/>
      <c r="R49" s="22"/>
      <c r="S49" s="22"/>
      <c r="T49" s="22">
        <v>5</v>
      </c>
      <c r="U49" s="22">
        <v>120</v>
      </c>
      <c r="V49" s="22"/>
      <c r="W49" s="22"/>
      <c r="X49" s="22"/>
      <c r="Y49" s="22"/>
      <c r="Z49" s="22"/>
      <c r="AA49" s="22"/>
      <c r="AB49" s="22">
        <v>5</v>
      </c>
      <c r="AC49" s="22">
        <v>120</v>
      </c>
      <c r="AD49" s="22"/>
      <c r="AE49" s="22"/>
      <c r="AF49" s="22"/>
      <c r="AG49" s="22"/>
      <c r="AH49" s="22"/>
      <c r="AI49" s="22"/>
      <c r="AJ49" s="22">
        <v>5</v>
      </c>
      <c r="AK49" s="22">
        <v>120</v>
      </c>
      <c r="AL49" s="22"/>
      <c r="AM49" s="22">
        <v>5</v>
      </c>
      <c r="AN49" s="22"/>
      <c r="AO49" s="22">
        <v>5</v>
      </c>
      <c r="AP49" s="22"/>
      <c r="AQ49" s="22">
        <v>5</v>
      </c>
      <c r="AR49" s="22">
        <v>1</v>
      </c>
      <c r="AS49" s="22"/>
      <c r="AT49" s="22">
        <v>15</v>
      </c>
      <c r="AU49" s="22"/>
      <c r="AV49" s="22">
        <v>15</v>
      </c>
      <c r="AX49" s="23"/>
      <c r="AZ49" s="24"/>
      <c r="BB49" s="23"/>
    </row>
    <row r="50" spans="1:54" s="15" customFormat="1" ht="45.75">
      <c r="A50" s="8" t="s">
        <v>64</v>
      </c>
      <c r="B50" s="12" t="s">
        <v>170</v>
      </c>
      <c r="C50" s="8"/>
      <c r="D50" s="13">
        <f>SUM(D51:D62)</f>
        <v>850</v>
      </c>
      <c r="E50" s="13">
        <f aca="true" t="shared" si="21" ref="E50:AV50">SUM(E51:E62)</f>
        <v>450</v>
      </c>
      <c r="F50" s="14">
        <f>SUM(F51:F62)</f>
        <v>75</v>
      </c>
      <c r="G50" s="14">
        <f t="shared" si="21"/>
        <v>335</v>
      </c>
      <c r="H50" s="14">
        <f t="shared" si="21"/>
        <v>225</v>
      </c>
      <c r="I50" s="14">
        <f t="shared" si="21"/>
        <v>20</v>
      </c>
      <c r="J50" s="14">
        <f t="shared" si="21"/>
        <v>30</v>
      </c>
      <c r="K50" s="14">
        <f t="shared" si="21"/>
        <v>60</v>
      </c>
      <c r="L50" s="14">
        <f t="shared" si="21"/>
        <v>40</v>
      </c>
      <c r="M50" s="13">
        <f t="shared" si="21"/>
        <v>400</v>
      </c>
      <c r="N50" s="14">
        <f t="shared" si="21"/>
        <v>0</v>
      </c>
      <c r="O50" s="14">
        <f t="shared" si="21"/>
        <v>0</v>
      </c>
      <c r="P50" s="14">
        <f t="shared" si="21"/>
        <v>0</v>
      </c>
      <c r="Q50" s="14">
        <f t="shared" si="21"/>
        <v>0</v>
      </c>
      <c r="R50" s="14">
        <f t="shared" si="21"/>
        <v>0</v>
      </c>
      <c r="S50" s="14">
        <f t="shared" si="21"/>
        <v>0</v>
      </c>
      <c r="T50" s="14">
        <f t="shared" si="21"/>
        <v>0</v>
      </c>
      <c r="U50" s="14">
        <f t="shared" si="21"/>
        <v>0</v>
      </c>
      <c r="V50" s="14">
        <f t="shared" si="21"/>
        <v>15</v>
      </c>
      <c r="W50" s="14">
        <f t="shared" si="21"/>
        <v>30</v>
      </c>
      <c r="X50" s="14">
        <f t="shared" si="21"/>
        <v>5</v>
      </c>
      <c r="Y50" s="14">
        <f t="shared" si="21"/>
        <v>25</v>
      </c>
      <c r="Z50" s="14">
        <f t="shared" si="21"/>
        <v>45</v>
      </c>
      <c r="AA50" s="14">
        <f t="shared" si="21"/>
        <v>20</v>
      </c>
      <c r="AB50" s="14">
        <f t="shared" si="21"/>
        <v>15</v>
      </c>
      <c r="AC50" s="14">
        <f t="shared" si="21"/>
        <v>120</v>
      </c>
      <c r="AD50" s="14">
        <f t="shared" si="21"/>
        <v>0</v>
      </c>
      <c r="AE50" s="14">
        <f t="shared" si="21"/>
        <v>135</v>
      </c>
      <c r="AF50" s="14">
        <f t="shared" si="21"/>
        <v>0</v>
      </c>
      <c r="AG50" s="14">
        <f t="shared" si="21"/>
        <v>140</v>
      </c>
      <c r="AH50" s="14">
        <f t="shared" si="21"/>
        <v>15</v>
      </c>
      <c r="AI50" s="14">
        <f t="shared" si="21"/>
        <v>150</v>
      </c>
      <c r="AJ50" s="14">
        <f t="shared" si="21"/>
        <v>20</v>
      </c>
      <c r="AK50" s="14">
        <f t="shared" si="21"/>
        <v>115</v>
      </c>
      <c r="AL50" s="14">
        <f t="shared" si="21"/>
        <v>0</v>
      </c>
      <c r="AM50" s="14">
        <f t="shared" si="21"/>
        <v>0</v>
      </c>
      <c r="AN50" s="14">
        <f t="shared" si="21"/>
        <v>3</v>
      </c>
      <c r="AO50" s="14">
        <f t="shared" si="21"/>
        <v>8</v>
      </c>
      <c r="AP50" s="14">
        <f t="shared" si="21"/>
        <v>11</v>
      </c>
      <c r="AQ50" s="14">
        <f t="shared" si="21"/>
        <v>12</v>
      </c>
      <c r="AR50" s="14">
        <f t="shared" si="21"/>
        <v>19</v>
      </c>
      <c r="AS50" s="14">
        <f t="shared" si="21"/>
        <v>0</v>
      </c>
      <c r="AT50" s="14">
        <f t="shared" si="21"/>
        <v>30</v>
      </c>
      <c r="AU50" s="14">
        <f t="shared" si="21"/>
        <v>0</v>
      </c>
      <c r="AV50" s="14">
        <f t="shared" si="21"/>
        <v>34</v>
      </c>
      <c r="AX50" s="23"/>
      <c r="AY50" s="9"/>
      <c r="AZ50" s="24"/>
      <c r="BA50" s="9"/>
      <c r="BB50" s="23"/>
    </row>
    <row r="51" spans="1:54" s="9" customFormat="1" ht="35.25">
      <c r="A51" s="16" t="s">
        <v>10</v>
      </c>
      <c r="B51" s="17" t="s">
        <v>106</v>
      </c>
      <c r="C51" s="18" t="s">
        <v>167</v>
      </c>
      <c r="D51" s="19">
        <f aca="true" t="shared" si="22" ref="D51:D62">SUM(E51,M51)</f>
        <v>75</v>
      </c>
      <c r="E51" s="19">
        <f aca="true" t="shared" si="23" ref="E51:E62">SUM(F51:G51,L51)</f>
        <v>25</v>
      </c>
      <c r="F51" s="20">
        <f>SUM(N51,R51,V51,Z51,AD51,AH51)</f>
        <v>15</v>
      </c>
      <c r="G51" s="20">
        <f>SUM(O51,S51,W51,AA51,AE51,AI51)</f>
        <v>0</v>
      </c>
      <c r="H51" s="21"/>
      <c r="I51" s="21"/>
      <c r="J51" s="21"/>
      <c r="K51" s="21"/>
      <c r="L51" s="20">
        <f>SUM(P51,T51,X51,AB51,AF51,AJ51)</f>
        <v>10</v>
      </c>
      <c r="M51" s="19">
        <f>SUM(Q51,U51,Y51,AC51,AG51,AK51)</f>
        <v>50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>
        <v>15</v>
      </c>
      <c r="AA51" s="22"/>
      <c r="AB51" s="22">
        <v>10</v>
      </c>
      <c r="AC51" s="22">
        <v>50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>
        <v>3</v>
      </c>
      <c r="AP51" s="22"/>
      <c r="AQ51" s="22"/>
      <c r="AR51" s="22">
        <v>1</v>
      </c>
      <c r="AS51" s="22"/>
      <c r="AT51" s="22">
        <v>2</v>
      </c>
      <c r="AU51" s="22"/>
      <c r="AV51" s="22">
        <v>3</v>
      </c>
      <c r="AX51" s="23"/>
      <c r="AZ51" s="24"/>
      <c r="BB51" s="23"/>
    </row>
    <row r="52" spans="1:54" s="9" customFormat="1" ht="35.25">
      <c r="A52" s="16" t="s">
        <v>9</v>
      </c>
      <c r="B52" s="17" t="s">
        <v>107</v>
      </c>
      <c r="C52" s="18" t="s">
        <v>164</v>
      </c>
      <c r="D52" s="19">
        <f t="shared" si="22"/>
        <v>75</v>
      </c>
      <c r="E52" s="19">
        <f t="shared" si="23"/>
        <v>50</v>
      </c>
      <c r="F52" s="20">
        <f aca="true" t="shared" si="24" ref="F52:F62">SUM(N52,R52,V52,Z52,AD52,AH52)</f>
        <v>0</v>
      </c>
      <c r="G52" s="20">
        <f aca="true" t="shared" si="25" ref="G52:G62">SUM(O52,S52,W52,AA52,AE52,AI52)</f>
        <v>45</v>
      </c>
      <c r="H52" s="21">
        <v>45</v>
      </c>
      <c r="I52" s="21"/>
      <c r="J52" s="21"/>
      <c r="K52" s="21"/>
      <c r="L52" s="20">
        <f aca="true" t="shared" si="26" ref="L52:L62">SUM(P52,T52,X52,AB52,AF52,AJ52)</f>
        <v>5</v>
      </c>
      <c r="M52" s="19">
        <f aca="true" t="shared" si="27" ref="M52:M62">SUM(Q52,U52,Y52,AC52,AG52,AK52)</f>
        <v>25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>
        <v>45</v>
      </c>
      <c r="AJ52" s="22">
        <v>5</v>
      </c>
      <c r="AK52" s="22">
        <v>25</v>
      </c>
      <c r="AL52" s="22"/>
      <c r="AM52" s="22"/>
      <c r="AN52" s="22"/>
      <c r="AO52" s="22"/>
      <c r="AP52" s="22"/>
      <c r="AQ52" s="22">
        <v>3</v>
      </c>
      <c r="AR52" s="22">
        <v>2</v>
      </c>
      <c r="AS52" s="22"/>
      <c r="AT52" s="22">
        <v>3</v>
      </c>
      <c r="AU52" s="22"/>
      <c r="AV52" s="22">
        <v>3</v>
      </c>
      <c r="AX52" s="23"/>
      <c r="AZ52" s="24"/>
      <c r="BB52" s="23"/>
    </row>
    <row r="53" spans="1:54" s="9" customFormat="1" ht="35.25">
      <c r="A53" s="16" t="s">
        <v>8</v>
      </c>
      <c r="B53" s="17" t="s">
        <v>108</v>
      </c>
      <c r="C53" s="18" t="s">
        <v>161</v>
      </c>
      <c r="D53" s="19">
        <f t="shared" si="22"/>
        <v>75</v>
      </c>
      <c r="E53" s="19">
        <f t="shared" si="23"/>
        <v>50</v>
      </c>
      <c r="F53" s="20">
        <f t="shared" si="24"/>
        <v>15</v>
      </c>
      <c r="G53" s="20">
        <f t="shared" si="25"/>
        <v>30</v>
      </c>
      <c r="H53" s="21">
        <v>30</v>
      </c>
      <c r="I53" s="21"/>
      <c r="J53" s="21"/>
      <c r="K53" s="21"/>
      <c r="L53" s="20">
        <f t="shared" si="26"/>
        <v>5</v>
      </c>
      <c r="M53" s="19">
        <f t="shared" si="27"/>
        <v>25</v>
      </c>
      <c r="N53" s="22"/>
      <c r="O53" s="22"/>
      <c r="P53" s="22"/>
      <c r="Q53" s="22"/>
      <c r="R53" s="22"/>
      <c r="S53" s="22"/>
      <c r="T53" s="22"/>
      <c r="U53" s="22"/>
      <c r="V53" s="22">
        <v>15</v>
      </c>
      <c r="W53" s="22">
        <v>30</v>
      </c>
      <c r="X53" s="22">
        <v>5</v>
      </c>
      <c r="Y53" s="22">
        <v>25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>
        <v>3</v>
      </c>
      <c r="AO53" s="22"/>
      <c r="AP53" s="22"/>
      <c r="AQ53" s="22"/>
      <c r="AR53" s="22">
        <v>2</v>
      </c>
      <c r="AS53" s="22"/>
      <c r="AT53" s="22">
        <v>2</v>
      </c>
      <c r="AU53" s="22"/>
      <c r="AV53" s="22">
        <v>3</v>
      </c>
      <c r="AX53" s="23"/>
      <c r="AZ53" s="24"/>
      <c r="BB53" s="23"/>
    </row>
    <row r="54" spans="1:54" s="9" customFormat="1" ht="35.25">
      <c r="A54" s="16" t="s">
        <v>7</v>
      </c>
      <c r="B54" s="17" t="s">
        <v>109</v>
      </c>
      <c r="C54" s="18" t="s">
        <v>164</v>
      </c>
      <c r="D54" s="19">
        <f t="shared" si="22"/>
        <v>25</v>
      </c>
      <c r="E54" s="19">
        <f t="shared" si="23"/>
        <v>15</v>
      </c>
      <c r="F54" s="20">
        <f t="shared" si="24"/>
        <v>15</v>
      </c>
      <c r="G54" s="20">
        <f t="shared" si="25"/>
        <v>0</v>
      </c>
      <c r="H54" s="21"/>
      <c r="I54" s="21"/>
      <c r="J54" s="21"/>
      <c r="K54" s="21"/>
      <c r="L54" s="20">
        <f t="shared" si="26"/>
        <v>0</v>
      </c>
      <c r="M54" s="19">
        <f t="shared" si="27"/>
        <v>10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>
        <v>15</v>
      </c>
      <c r="AI54" s="22"/>
      <c r="AJ54" s="22"/>
      <c r="AK54" s="22">
        <v>10</v>
      </c>
      <c r="AL54" s="22"/>
      <c r="AM54" s="22"/>
      <c r="AN54" s="22"/>
      <c r="AO54" s="22"/>
      <c r="AP54" s="22"/>
      <c r="AQ54" s="22">
        <v>1</v>
      </c>
      <c r="AR54" s="22">
        <v>1</v>
      </c>
      <c r="AS54" s="22"/>
      <c r="AT54" s="22"/>
      <c r="AU54" s="22"/>
      <c r="AV54" s="22">
        <v>1</v>
      </c>
      <c r="AX54" s="23"/>
      <c r="AZ54" s="24"/>
      <c r="BB54" s="23"/>
    </row>
    <row r="55" spans="1:54" s="9" customFormat="1" ht="35.25">
      <c r="A55" s="16" t="s">
        <v>6</v>
      </c>
      <c r="B55" s="17" t="s">
        <v>110</v>
      </c>
      <c r="C55" s="18" t="s">
        <v>164</v>
      </c>
      <c r="D55" s="19">
        <f t="shared" si="22"/>
        <v>75</v>
      </c>
      <c r="E55" s="19">
        <f t="shared" si="23"/>
        <v>50</v>
      </c>
      <c r="F55" s="20">
        <f t="shared" si="24"/>
        <v>0</v>
      </c>
      <c r="G55" s="20">
        <f t="shared" si="25"/>
        <v>45</v>
      </c>
      <c r="H55" s="21">
        <v>45</v>
      </c>
      <c r="I55" s="21"/>
      <c r="J55" s="21"/>
      <c r="K55" s="21"/>
      <c r="L55" s="20">
        <f t="shared" si="26"/>
        <v>5</v>
      </c>
      <c r="M55" s="19">
        <f t="shared" si="27"/>
        <v>25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45</v>
      </c>
      <c r="AJ55" s="22">
        <v>5</v>
      </c>
      <c r="AK55" s="22">
        <v>25</v>
      </c>
      <c r="AL55" s="22"/>
      <c r="AM55" s="22"/>
      <c r="AN55" s="22"/>
      <c r="AO55" s="22"/>
      <c r="AP55" s="22"/>
      <c r="AQ55" s="22">
        <v>3</v>
      </c>
      <c r="AR55" s="22">
        <v>2</v>
      </c>
      <c r="AS55" s="22"/>
      <c r="AT55" s="22">
        <v>3</v>
      </c>
      <c r="AU55" s="22"/>
      <c r="AV55" s="22">
        <v>3</v>
      </c>
      <c r="AX55" s="23"/>
      <c r="AZ55" s="24"/>
      <c r="BB55" s="23"/>
    </row>
    <row r="56" spans="1:54" s="9" customFormat="1" ht="35.25">
      <c r="A56" s="16" t="s">
        <v>5</v>
      </c>
      <c r="B56" s="17" t="s">
        <v>111</v>
      </c>
      <c r="C56" s="18" t="s">
        <v>157</v>
      </c>
      <c r="D56" s="19">
        <f t="shared" si="22"/>
        <v>75</v>
      </c>
      <c r="E56" s="19">
        <f t="shared" si="23"/>
        <v>45</v>
      </c>
      <c r="F56" s="20">
        <f t="shared" si="24"/>
        <v>0</v>
      </c>
      <c r="G56" s="20">
        <f t="shared" si="25"/>
        <v>45</v>
      </c>
      <c r="H56" s="21">
        <v>45</v>
      </c>
      <c r="I56" s="21"/>
      <c r="J56" s="21"/>
      <c r="K56" s="21"/>
      <c r="L56" s="20">
        <f t="shared" si="26"/>
        <v>0</v>
      </c>
      <c r="M56" s="19">
        <f t="shared" si="27"/>
        <v>30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45</v>
      </c>
      <c r="AF56" s="22"/>
      <c r="AG56" s="22">
        <v>30</v>
      </c>
      <c r="AH56" s="22"/>
      <c r="AI56" s="22"/>
      <c r="AJ56" s="22"/>
      <c r="AK56" s="22"/>
      <c r="AL56" s="22"/>
      <c r="AM56" s="22"/>
      <c r="AN56" s="22"/>
      <c r="AO56" s="22"/>
      <c r="AP56" s="22">
        <v>3</v>
      </c>
      <c r="AQ56" s="22"/>
      <c r="AR56" s="22">
        <v>2</v>
      </c>
      <c r="AS56" s="22"/>
      <c r="AT56" s="22">
        <v>3</v>
      </c>
      <c r="AU56" s="22"/>
      <c r="AV56" s="22">
        <v>3</v>
      </c>
      <c r="AX56" s="23"/>
      <c r="AZ56" s="24"/>
      <c r="BB56" s="23"/>
    </row>
    <row r="57" spans="1:54" s="9" customFormat="1" ht="35.25">
      <c r="A57" s="16" t="s">
        <v>20</v>
      </c>
      <c r="B57" s="17" t="s">
        <v>112</v>
      </c>
      <c r="C57" s="18" t="s">
        <v>157</v>
      </c>
      <c r="D57" s="19">
        <f t="shared" si="22"/>
        <v>100</v>
      </c>
      <c r="E57" s="19">
        <f t="shared" si="23"/>
        <v>45</v>
      </c>
      <c r="F57" s="20">
        <f t="shared" si="24"/>
        <v>0</v>
      </c>
      <c r="G57" s="20">
        <f t="shared" si="25"/>
        <v>45</v>
      </c>
      <c r="H57" s="21">
        <v>15</v>
      </c>
      <c r="I57" s="21"/>
      <c r="J57" s="21"/>
      <c r="K57" s="21">
        <v>30</v>
      </c>
      <c r="L57" s="20">
        <f t="shared" si="26"/>
        <v>0</v>
      </c>
      <c r="M57" s="19">
        <f t="shared" si="27"/>
        <v>55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45</v>
      </c>
      <c r="AF57" s="22"/>
      <c r="AG57" s="22">
        <v>55</v>
      </c>
      <c r="AH57" s="22"/>
      <c r="AI57" s="22"/>
      <c r="AJ57" s="22"/>
      <c r="AK57" s="22"/>
      <c r="AL57" s="22"/>
      <c r="AM57" s="22"/>
      <c r="AN57" s="22"/>
      <c r="AO57" s="22"/>
      <c r="AP57" s="22">
        <v>4</v>
      </c>
      <c r="AQ57" s="22"/>
      <c r="AR57" s="22">
        <v>2</v>
      </c>
      <c r="AS57" s="22"/>
      <c r="AT57" s="22">
        <v>4</v>
      </c>
      <c r="AU57" s="22"/>
      <c r="AV57" s="22">
        <v>4</v>
      </c>
      <c r="AX57" s="23"/>
      <c r="AZ57" s="24"/>
      <c r="BB57" s="23"/>
    </row>
    <row r="58" spans="1:54" s="9" customFormat="1" ht="35.25">
      <c r="A58" s="16" t="s">
        <v>21</v>
      </c>
      <c r="B58" s="17" t="s">
        <v>113</v>
      </c>
      <c r="C58" s="18" t="s">
        <v>157</v>
      </c>
      <c r="D58" s="19">
        <f t="shared" si="22"/>
        <v>100</v>
      </c>
      <c r="E58" s="19">
        <f t="shared" si="23"/>
        <v>45</v>
      </c>
      <c r="F58" s="20">
        <f t="shared" si="24"/>
        <v>0</v>
      </c>
      <c r="G58" s="20">
        <f t="shared" si="25"/>
        <v>45</v>
      </c>
      <c r="H58" s="21">
        <v>30</v>
      </c>
      <c r="I58" s="21"/>
      <c r="J58" s="21"/>
      <c r="K58" s="21">
        <v>15</v>
      </c>
      <c r="L58" s="20">
        <f t="shared" si="26"/>
        <v>0</v>
      </c>
      <c r="M58" s="19">
        <f t="shared" si="27"/>
        <v>55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>
        <v>45</v>
      </c>
      <c r="AF58" s="22"/>
      <c r="AG58" s="22">
        <v>55</v>
      </c>
      <c r="AH58" s="22"/>
      <c r="AI58" s="22"/>
      <c r="AJ58" s="22"/>
      <c r="AK58" s="22"/>
      <c r="AL58" s="22"/>
      <c r="AM58" s="22"/>
      <c r="AN58" s="22"/>
      <c r="AO58" s="22"/>
      <c r="AP58" s="22">
        <v>4</v>
      </c>
      <c r="AQ58" s="22"/>
      <c r="AR58" s="22">
        <v>2</v>
      </c>
      <c r="AS58" s="22"/>
      <c r="AT58" s="22">
        <v>4</v>
      </c>
      <c r="AU58" s="22"/>
      <c r="AV58" s="22">
        <v>4</v>
      </c>
      <c r="AX58" s="23"/>
      <c r="AZ58" s="24"/>
      <c r="BB58" s="23"/>
    </row>
    <row r="59" spans="1:54" s="9" customFormat="1" ht="35.25">
      <c r="A59" s="16" t="s">
        <v>22</v>
      </c>
      <c r="B59" s="17" t="s">
        <v>114</v>
      </c>
      <c r="C59" s="18" t="s">
        <v>164</v>
      </c>
      <c r="D59" s="19">
        <f t="shared" si="22"/>
        <v>75</v>
      </c>
      <c r="E59" s="19">
        <f t="shared" si="23"/>
        <v>50</v>
      </c>
      <c r="F59" s="20">
        <f t="shared" si="24"/>
        <v>0</v>
      </c>
      <c r="G59" s="20">
        <f t="shared" si="25"/>
        <v>45</v>
      </c>
      <c r="H59" s="21"/>
      <c r="I59" s="21"/>
      <c r="J59" s="21">
        <v>30</v>
      </c>
      <c r="K59" s="21">
        <v>15</v>
      </c>
      <c r="L59" s="20">
        <f t="shared" si="26"/>
        <v>5</v>
      </c>
      <c r="M59" s="19">
        <f t="shared" si="27"/>
        <v>25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>
        <v>45</v>
      </c>
      <c r="AJ59" s="22">
        <v>5</v>
      </c>
      <c r="AK59" s="22">
        <v>25</v>
      </c>
      <c r="AL59" s="22"/>
      <c r="AM59" s="22"/>
      <c r="AN59" s="22"/>
      <c r="AO59" s="22"/>
      <c r="AP59" s="22"/>
      <c r="AQ59" s="22">
        <v>3</v>
      </c>
      <c r="AR59" s="22">
        <v>2</v>
      </c>
      <c r="AS59" s="22"/>
      <c r="AT59" s="22">
        <v>3</v>
      </c>
      <c r="AU59" s="22"/>
      <c r="AV59" s="22">
        <v>3</v>
      </c>
      <c r="AX59" s="23"/>
      <c r="AZ59" s="24"/>
      <c r="BB59" s="23"/>
    </row>
    <row r="60" spans="1:54" s="9" customFormat="1" ht="35.25">
      <c r="A60" s="16" t="s">
        <v>23</v>
      </c>
      <c r="B60" s="17" t="s">
        <v>115</v>
      </c>
      <c r="C60" s="18" t="s">
        <v>167</v>
      </c>
      <c r="D60" s="19">
        <f t="shared" si="22"/>
        <v>75</v>
      </c>
      <c r="E60" s="19">
        <f t="shared" si="23"/>
        <v>30</v>
      </c>
      <c r="F60" s="20">
        <f t="shared" si="24"/>
        <v>30</v>
      </c>
      <c r="G60" s="20">
        <f t="shared" si="25"/>
        <v>0</v>
      </c>
      <c r="H60" s="21"/>
      <c r="I60" s="21"/>
      <c r="J60" s="21"/>
      <c r="K60" s="21"/>
      <c r="L60" s="20">
        <f t="shared" si="26"/>
        <v>0</v>
      </c>
      <c r="M60" s="19">
        <f t="shared" si="27"/>
        <v>45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>
        <v>30</v>
      </c>
      <c r="AA60" s="22"/>
      <c r="AB60" s="22"/>
      <c r="AC60" s="22">
        <v>45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>
        <v>3</v>
      </c>
      <c r="AP60" s="22"/>
      <c r="AQ60" s="22"/>
      <c r="AR60" s="22">
        <v>1</v>
      </c>
      <c r="AS60" s="22"/>
      <c r="AT60" s="22">
        <v>2</v>
      </c>
      <c r="AU60" s="22"/>
      <c r="AV60" s="22">
        <v>3</v>
      </c>
      <c r="AX60" s="23"/>
      <c r="AZ60" s="24"/>
      <c r="BB60" s="23"/>
    </row>
    <row r="61" spans="1:54" s="9" customFormat="1" ht="35.25">
      <c r="A61" s="16" t="s">
        <v>24</v>
      </c>
      <c r="B61" s="17" t="s">
        <v>181</v>
      </c>
      <c r="C61" s="18" t="s">
        <v>167</v>
      </c>
      <c r="D61" s="19">
        <f t="shared" si="22"/>
        <v>50</v>
      </c>
      <c r="E61" s="19">
        <f t="shared" si="23"/>
        <v>25</v>
      </c>
      <c r="F61" s="20">
        <f>SUM(N61,R61,V61,Z61,AD61,AH61)</f>
        <v>0</v>
      </c>
      <c r="G61" s="20">
        <f>SUM(O61,S61,W61,AA61,AE61,AI61)</f>
        <v>20</v>
      </c>
      <c r="H61" s="21"/>
      <c r="I61" s="21">
        <v>20</v>
      </c>
      <c r="J61" s="21"/>
      <c r="K61" s="21"/>
      <c r="L61" s="20">
        <f>SUM(P61,T61,X61,AB61,AF61,AJ61)</f>
        <v>5</v>
      </c>
      <c r="M61" s="19">
        <f>SUM(Q61,U61,Y61,AC61,AG61,AK61)</f>
        <v>25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>
        <v>20</v>
      </c>
      <c r="AB61" s="22">
        <v>5</v>
      </c>
      <c r="AC61" s="22">
        <v>25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>
        <v>2</v>
      </c>
      <c r="AP61" s="22"/>
      <c r="AQ61" s="22"/>
      <c r="AR61" s="22">
        <v>1</v>
      </c>
      <c r="AS61" s="22"/>
      <c r="AT61" s="22">
        <v>2</v>
      </c>
      <c r="AU61" s="22"/>
      <c r="AV61" s="22">
        <v>2</v>
      </c>
      <c r="AX61" s="23"/>
      <c r="AZ61" s="24"/>
      <c r="BB61" s="23"/>
    </row>
    <row r="62" spans="1:54" s="9" customFormat="1" ht="60" customHeight="1">
      <c r="A62" s="16" t="s">
        <v>25</v>
      </c>
      <c r="B62" s="17" t="s">
        <v>188</v>
      </c>
      <c r="C62" s="18" t="s">
        <v>164</v>
      </c>
      <c r="D62" s="19">
        <f t="shared" si="22"/>
        <v>50</v>
      </c>
      <c r="E62" s="19">
        <f t="shared" si="23"/>
        <v>20</v>
      </c>
      <c r="F62" s="20">
        <f t="shared" si="24"/>
        <v>0</v>
      </c>
      <c r="G62" s="20">
        <f t="shared" si="25"/>
        <v>15</v>
      </c>
      <c r="H62" s="21">
        <v>15</v>
      </c>
      <c r="I62" s="21"/>
      <c r="J62" s="21"/>
      <c r="K62" s="21"/>
      <c r="L62" s="20">
        <f t="shared" si="26"/>
        <v>5</v>
      </c>
      <c r="M62" s="19">
        <f t="shared" si="27"/>
        <v>30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>
        <v>15</v>
      </c>
      <c r="AJ62" s="22">
        <v>5</v>
      </c>
      <c r="AK62" s="22">
        <v>30</v>
      </c>
      <c r="AL62" s="22"/>
      <c r="AM62" s="22"/>
      <c r="AN62" s="22"/>
      <c r="AO62" s="22"/>
      <c r="AP62" s="22"/>
      <c r="AQ62" s="22">
        <v>2</v>
      </c>
      <c r="AR62" s="22">
        <v>1</v>
      </c>
      <c r="AS62" s="22"/>
      <c r="AT62" s="22">
        <v>2</v>
      </c>
      <c r="AU62" s="22"/>
      <c r="AV62" s="22">
        <v>2</v>
      </c>
      <c r="AX62" s="23"/>
      <c r="AZ62" s="24"/>
      <c r="BB62" s="23"/>
    </row>
    <row r="63" spans="1:54" s="15" customFormat="1" ht="45.75">
      <c r="A63" s="8" t="s">
        <v>65</v>
      </c>
      <c r="B63" s="12" t="s">
        <v>191</v>
      </c>
      <c r="C63" s="8"/>
      <c r="D63" s="13">
        <f>SUM(D64:D78)</f>
        <v>850</v>
      </c>
      <c r="E63" s="13">
        <f aca="true" t="shared" si="28" ref="E63:AV63">SUM(E64:E78)</f>
        <v>450</v>
      </c>
      <c r="F63" s="14">
        <f t="shared" si="28"/>
        <v>135</v>
      </c>
      <c r="G63" s="14">
        <f t="shared" si="28"/>
        <v>275</v>
      </c>
      <c r="H63" s="14">
        <f t="shared" si="28"/>
        <v>165</v>
      </c>
      <c r="I63" s="14">
        <f t="shared" si="28"/>
        <v>20</v>
      </c>
      <c r="J63" s="14">
        <f t="shared" si="28"/>
        <v>30</v>
      </c>
      <c r="K63" s="14">
        <f t="shared" si="28"/>
        <v>60</v>
      </c>
      <c r="L63" s="14">
        <f t="shared" si="28"/>
        <v>40</v>
      </c>
      <c r="M63" s="13">
        <f t="shared" si="28"/>
        <v>400</v>
      </c>
      <c r="N63" s="14">
        <f t="shared" si="28"/>
        <v>0</v>
      </c>
      <c r="O63" s="14">
        <f t="shared" si="28"/>
        <v>0</v>
      </c>
      <c r="P63" s="14">
        <f t="shared" si="28"/>
        <v>0</v>
      </c>
      <c r="Q63" s="14">
        <f t="shared" si="28"/>
        <v>0</v>
      </c>
      <c r="R63" s="14">
        <f t="shared" si="28"/>
        <v>0</v>
      </c>
      <c r="S63" s="14">
        <f t="shared" si="28"/>
        <v>0</v>
      </c>
      <c r="T63" s="14">
        <f t="shared" si="28"/>
        <v>0</v>
      </c>
      <c r="U63" s="14">
        <f t="shared" si="28"/>
        <v>0</v>
      </c>
      <c r="V63" s="14">
        <f t="shared" si="28"/>
        <v>30</v>
      </c>
      <c r="W63" s="14">
        <f t="shared" si="28"/>
        <v>30</v>
      </c>
      <c r="X63" s="14">
        <f t="shared" si="28"/>
        <v>5</v>
      </c>
      <c r="Y63" s="14">
        <f t="shared" si="28"/>
        <v>5</v>
      </c>
      <c r="Z63" s="14">
        <f t="shared" si="28"/>
        <v>45</v>
      </c>
      <c r="AA63" s="14">
        <f t="shared" si="28"/>
        <v>80</v>
      </c>
      <c r="AB63" s="14">
        <f t="shared" si="28"/>
        <v>15</v>
      </c>
      <c r="AC63" s="14">
        <f t="shared" si="28"/>
        <v>70</v>
      </c>
      <c r="AD63" s="14">
        <f t="shared" si="28"/>
        <v>30</v>
      </c>
      <c r="AE63" s="14">
        <f t="shared" si="28"/>
        <v>60</v>
      </c>
      <c r="AF63" s="14">
        <f t="shared" si="28"/>
        <v>15</v>
      </c>
      <c r="AG63" s="14">
        <f t="shared" si="28"/>
        <v>165</v>
      </c>
      <c r="AH63" s="14">
        <f t="shared" si="28"/>
        <v>30</v>
      </c>
      <c r="AI63" s="14">
        <f t="shared" si="28"/>
        <v>105</v>
      </c>
      <c r="AJ63" s="14">
        <f t="shared" si="28"/>
        <v>5</v>
      </c>
      <c r="AK63" s="14">
        <f t="shared" si="28"/>
        <v>160</v>
      </c>
      <c r="AL63" s="14">
        <f t="shared" si="28"/>
        <v>0</v>
      </c>
      <c r="AM63" s="14">
        <f t="shared" si="28"/>
        <v>0</v>
      </c>
      <c r="AN63" s="14">
        <f t="shared" si="28"/>
        <v>3</v>
      </c>
      <c r="AO63" s="14">
        <f t="shared" si="28"/>
        <v>8</v>
      </c>
      <c r="AP63" s="14">
        <f t="shared" si="28"/>
        <v>11</v>
      </c>
      <c r="AQ63" s="14">
        <f t="shared" si="28"/>
        <v>12</v>
      </c>
      <c r="AR63" s="14">
        <f t="shared" si="28"/>
        <v>19</v>
      </c>
      <c r="AS63" s="14">
        <f t="shared" si="28"/>
        <v>0</v>
      </c>
      <c r="AT63" s="14">
        <f t="shared" si="28"/>
        <v>30</v>
      </c>
      <c r="AU63" s="14">
        <f t="shared" si="28"/>
        <v>0</v>
      </c>
      <c r="AV63" s="14">
        <f t="shared" si="28"/>
        <v>34</v>
      </c>
      <c r="AX63" s="23"/>
      <c r="AY63" s="9"/>
      <c r="AZ63" s="24"/>
      <c r="BA63" s="9"/>
      <c r="BB63" s="23"/>
    </row>
    <row r="64" spans="1:54" s="9" customFormat="1" ht="35.25">
      <c r="A64" s="16" t="s">
        <v>10</v>
      </c>
      <c r="B64" s="17" t="s">
        <v>116</v>
      </c>
      <c r="C64" s="18" t="s">
        <v>154</v>
      </c>
      <c r="D64" s="19">
        <f>SUM(E64,M64)</f>
        <v>70</v>
      </c>
      <c r="E64" s="19">
        <f>SUM(F64:G64,L64)</f>
        <v>65</v>
      </c>
      <c r="F64" s="20">
        <f>SUM(N64,R64,V64,Z64,AD64,AH64)</f>
        <v>30</v>
      </c>
      <c r="G64" s="20">
        <f>SUM(O64,S64,W64,AA64,AE64,AI64)</f>
        <v>30</v>
      </c>
      <c r="H64" s="21">
        <v>30</v>
      </c>
      <c r="I64" s="21"/>
      <c r="J64" s="21"/>
      <c r="K64" s="21"/>
      <c r="L64" s="20">
        <f>SUM(P64,T64,X64,AB64,AF64,AJ64)</f>
        <v>5</v>
      </c>
      <c r="M64" s="19">
        <f>SUM(Q64,U64,Y64,AC64,AG64,AK64)</f>
        <v>5</v>
      </c>
      <c r="N64" s="22"/>
      <c r="O64" s="22"/>
      <c r="P64" s="22"/>
      <c r="Q64" s="22"/>
      <c r="R64" s="22"/>
      <c r="S64" s="22"/>
      <c r="T64" s="22"/>
      <c r="U64" s="22"/>
      <c r="V64" s="22">
        <v>30</v>
      </c>
      <c r="W64" s="22">
        <v>30</v>
      </c>
      <c r="X64" s="22">
        <v>5</v>
      </c>
      <c r="Y64" s="22">
        <v>5</v>
      </c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>
        <v>3</v>
      </c>
      <c r="AO64" s="22"/>
      <c r="AP64" s="22"/>
      <c r="AQ64" s="22"/>
      <c r="AR64" s="22">
        <v>3</v>
      </c>
      <c r="AS64" s="22"/>
      <c r="AT64" s="22">
        <v>2</v>
      </c>
      <c r="AU64" s="22"/>
      <c r="AV64" s="22">
        <v>3</v>
      </c>
      <c r="AX64" s="23"/>
      <c r="AZ64" s="24"/>
      <c r="BB64" s="23"/>
    </row>
    <row r="65" spans="1:54" s="9" customFormat="1" ht="35.25">
      <c r="A65" s="16" t="s">
        <v>9</v>
      </c>
      <c r="B65" s="17" t="s">
        <v>117</v>
      </c>
      <c r="C65" s="18" t="s">
        <v>167</v>
      </c>
      <c r="D65" s="19">
        <f aca="true" t="shared" si="29" ref="D65:D76">SUM(E65,M65)</f>
        <v>25</v>
      </c>
      <c r="E65" s="19">
        <f aca="true" t="shared" si="30" ref="E65:E76">SUM(F65:G65,L65)</f>
        <v>15</v>
      </c>
      <c r="F65" s="20">
        <f aca="true" t="shared" si="31" ref="F65:F76">SUM(N65,R65,V65,Z65,AD65,AH65)</f>
        <v>15</v>
      </c>
      <c r="G65" s="20">
        <f aca="true" t="shared" si="32" ref="G65:G76">SUM(O65,S65,W65,AA65,AE65,AI65)</f>
        <v>0</v>
      </c>
      <c r="H65" s="21"/>
      <c r="I65" s="21"/>
      <c r="J65" s="21"/>
      <c r="K65" s="21"/>
      <c r="L65" s="20">
        <f aca="true" t="shared" si="33" ref="L65:L76">SUM(P65,T65,X65,AB65,AF65,AJ65)</f>
        <v>0</v>
      </c>
      <c r="M65" s="19">
        <f aca="true" t="shared" si="34" ref="M65:M76">SUM(Q65,U65,Y65,AC65,AG65,AK65)</f>
        <v>10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>
        <v>15</v>
      </c>
      <c r="AA65" s="22"/>
      <c r="AB65" s="22"/>
      <c r="AC65" s="22">
        <v>10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>
        <v>1</v>
      </c>
      <c r="AP65" s="22"/>
      <c r="AQ65" s="22"/>
      <c r="AR65" s="22">
        <v>1</v>
      </c>
      <c r="AS65" s="22"/>
      <c r="AT65" s="22"/>
      <c r="AU65" s="22"/>
      <c r="AV65" s="22">
        <v>1</v>
      </c>
      <c r="AX65" s="23"/>
      <c r="AZ65" s="24"/>
      <c r="BB65" s="23"/>
    </row>
    <row r="66" spans="1:54" s="9" customFormat="1" ht="35.25">
      <c r="A66" s="16" t="s">
        <v>8</v>
      </c>
      <c r="B66" s="17" t="s">
        <v>118</v>
      </c>
      <c r="C66" s="18" t="s">
        <v>167</v>
      </c>
      <c r="D66" s="19">
        <f t="shared" si="29"/>
        <v>50</v>
      </c>
      <c r="E66" s="19">
        <f t="shared" si="30"/>
        <v>40</v>
      </c>
      <c r="F66" s="20">
        <f t="shared" si="31"/>
        <v>0</v>
      </c>
      <c r="G66" s="20">
        <f t="shared" si="32"/>
        <v>30</v>
      </c>
      <c r="H66" s="21">
        <v>30</v>
      </c>
      <c r="I66" s="21"/>
      <c r="J66" s="21"/>
      <c r="K66" s="21"/>
      <c r="L66" s="20">
        <f t="shared" si="33"/>
        <v>10</v>
      </c>
      <c r="M66" s="19">
        <f t="shared" si="34"/>
        <v>10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>
        <v>30</v>
      </c>
      <c r="AB66" s="22">
        <v>10</v>
      </c>
      <c r="AC66" s="22">
        <v>10</v>
      </c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>
        <v>2</v>
      </c>
      <c r="AP66" s="22"/>
      <c r="AQ66" s="22"/>
      <c r="AR66" s="22">
        <v>2</v>
      </c>
      <c r="AS66" s="22"/>
      <c r="AT66" s="22">
        <v>2</v>
      </c>
      <c r="AU66" s="22"/>
      <c r="AV66" s="22">
        <v>2</v>
      </c>
      <c r="AX66" s="23"/>
      <c r="AZ66" s="24"/>
      <c r="BB66" s="23"/>
    </row>
    <row r="67" spans="1:54" s="9" customFormat="1" ht="35.25">
      <c r="A67" s="16" t="s">
        <v>7</v>
      </c>
      <c r="B67" s="17" t="s">
        <v>119</v>
      </c>
      <c r="C67" s="18" t="s">
        <v>157</v>
      </c>
      <c r="D67" s="19">
        <f t="shared" si="29"/>
        <v>70</v>
      </c>
      <c r="E67" s="19">
        <f t="shared" si="30"/>
        <v>30</v>
      </c>
      <c r="F67" s="20">
        <f t="shared" si="31"/>
        <v>30</v>
      </c>
      <c r="G67" s="20">
        <f t="shared" si="32"/>
        <v>0</v>
      </c>
      <c r="H67" s="21"/>
      <c r="I67" s="21"/>
      <c r="J67" s="21"/>
      <c r="K67" s="21"/>
      <c r="L67" s="20">
        <f t="shared" si="33"/>
        <v>0</v>
      </c>
      <c r="M67" s="19">
        <f t="shared" si="34"/>
        <v>40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30</v>
      </c>
      <c r="AE67" s="22"/>
      <c r="AF67" s="22"/>
      <c r="AG67" s="22">
        <v>40</v>
      </c>
      <c r="AH67" s="22"/>
      <c r="AI67" s="22"/>
      <c r="AJ67" s="22"/>
      <c r="AK67" s="22"/>
      <c r="AL67" s="22"/>
      <c r="AM67" s="22"/>
      <c r="AN67" s="22"/>
      <c r="AO67" s="22"/>
      <c r="AP67" s="22">
        <v>3</v>
      </c>
      <c r="AQ67" s="22"/>
      <c r="AR67" s="22">
        <v>1</v>
      </c>
      <c r="AS67" s="22"/>
      <c r="AT67" s="22">
        <v>2</v>
      </c>
      <c r="AU67" s="22"/>
      <c r="AV67" s="22">
        <v>3</v>
      </c>
      <c r="AX67" s="23"/>
      <c r="AZ67" s="24"/>
      <c r="BB67" s="23"/>
    </row>
    <row r="68" spans="1:54" s="9" customFormat="1" ht="35.25">
      <c r="A68" s="16" t="s">
        <v>6</v>
      </c>
      <c r="B68" s="17" t="s">
        <v>120</v>
      </c>
      <c r="C68" s="18" t="s">
        <v>167</v>
      </c>
      <c r="D68" s="19">
        <f t="shared" si="29"/>
        <v>35</v>
      </c>
      <c r="E68" s="19">
        <f t="shared" si="30"/>
        <v>30</v>
      </c>
      <c r="F68" s="20">
        <f t="shared" si="31"/>
        <v>0</v>
      </c>
      <c r="G68" s="20">
        <f t="shared" si="32"/>
        <v>30</v>
      </c>
      <c r="H68" s="21">
        <v>10</v>
      </c>
      <c r="I68" s="21"/>
      <c r="J68" s="21"/>
      <c r="K68" s="21">
        <v>20</v>
      </c>
      <c r="L68" s="20">
        <f t="shared" si="33"/>
        <v>0</v>
      </c>
      <c r="M68" s="19">
        <f t="shared" si="34"/>
        <v>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v>30</v>
      </c>
      <c r="AB68" s="22"/>
      <c r="AC68" s="22">
        <v>5</v>
      </c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>
        <v>1</v>
      </c>
      <c r="AP68" s="22"/>
      <c r="AQ68" s="22"/>
      <c r="AR68" s="22">
        <v>1</v>
      </c>
      <c r="AS68" s="22"/>
      <c r="AT68" s="22">
        <v>1</v>
      </c>
      <c r="AU68" s="22"/>
      <c r="AV68" s="22">
        <v>1</v>
      </c>
      <c r="AX68" s="23"/>
      <c r="AZ68" s="24"/>
      <c r="BB68" s="23"/>
    </row>
    <row r="69" spans="1:54" s="9" customFormat="1" ht="35.25">
      <c r="A69" s="16" t="s">
        <v>5</v>
      </c>
      <c r="B69" s="17" t="s">
        <v>121</v>
      </c>
      <c r="C69" s="18" t="s">
        <v>167</v>
      </c>
      <c r="D69" s="19">
        <f t="shared" si="29"/>
        <v>50</v>
      </c>
      <c r="E69" s="19">
        <f t="shared" si="30"/>
        <v>30</v>
      </c>
      <c r="F69" s="20">
        <f t="shared" si="31"/>
        <v>30</v>
      </c>
      <c r="G69" s="20">
        <f t="shared" si="32"/>
        <v>0</v>
      </c>
      <c r="H69" s="21"/>
      <c r="I69" s="21"/>
      <c r="J69" s="21"/>
      <c r="K69" s="21"/>
      <c r="L69" s="20">
        <f t="shared" si="33"/>
        <v>0</v>
      </c>
      <c r="M69" s="19">
        <f t="shared" si="34"/>
        <v>20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>
        <v>30</v>
      </c>
      <c r="AA69" s="22"/>
      <c r="AB69" s="22"/>
      <c r="AC69" s="22">
        <v>20</v>
      </c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>
        <v>2</v>
      </c>
      <c r="AP69" s="22"/>
      <c r="AQ69" s="22"/>
      <c r="AR69" s="22">
        <v>1</v>
      </c>
      <c r="AS69" s="22"/>
      <c r="AT69" s="22">
        <v>2</v>
      </c>
      <c r="AU69" s="22"/>
      <c r="AV69" s="22">
        <v>2</v>
      </c>
      <c r="AX69" s="23"/>
      <c r="AZ69" s="24"/>
      <c r="BB69" s="23"/>
    </row>
    <row r="70" spans="1:54" s="9" customFormat="1" ht="35.25">
      <c r="A70" s="16" t="s">
        <v>20</v>
      </c>
      <c r="B70" s="17" t="s">
        <v>122</v>
      </c>
      <c r="C70" s="18" t="s">
        <v>157</v>
      </c>
      <c r="D70" s="19">
        <f t="shared" si="29"/>
        <v>75</v>
      </c>
      <c r="E70" s="19">
        <f t="shared" si="30"/>
        <v>35</v>
      </c>
      <c r="F70" s="20">
        <f t="shared" si="31"/>
        <v>0</v>
      </c>
      <c r="G70" s="20">
        <f t="shared" si="32"/>
        <v>30</v>
      </c>
      <c r="H70" s="21">
        <v>10</v>
      </c>
      <c r="I70" s="21"/>
      <c r="J70" s="21"/>
      <c r="K70" s="21">
        <v>20</v>
      </c>
      <c r="L70" s="20">
        <f t="shared" si="33"/>
        <v>5</v>
      </c>
      <c r="M70" s="19">
        <f t="shared" si="34"/>
        <v>40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>
        <v>30</v>
      </c>
      <c r="AF70" s="22">
        <v>5</v>
      </c>
      <c r="AG70" s="22">
        <v>40</v>
      </c>
      <c r="AH70" s="22"/>
      <c r="AI70" s="22"/>
      <c r="AJ70" s="22"/>
      <c r="AK70" s="22"/>
      <c r="AL70" s="22"/>
      <c r="AM70" s="22"/>
      <c r="AN70" s="22"/>
      <c r="AO70" s="22"/>
      <c r="AP70" s="22">
        <v>3</v>
      </c>
      <c r="AQ70" s="22"/>
      <c r="AR70" s="22">
        <v>1</v>
      </c>
      <c r="AS70" s="22"/>
      <c r="AT70" s="22">
        <v>3</v>
      </c>
      <c r="AU70" s="22"/>
      <c r="AV70" s="22">
        <v>3</v>
      </c>
      <c r="AX70" s="23"/>
      <c r="AZ70" s="24"/>
      <c r="BB70" s="23"/>
    </row>
    <row r="71" spans="1:54" s="9" customFormat="1" ht="35.25">
      <c r="A71" s="16" t="s">
        <v>21</v>
      </c>
      <c r="B71" s="17" t="s">
        <v>123</v>
      </c>
      <c r="C71" s="18" t="s">
        <v>157</v>
      </c>
      <c r="D71" s="19">
        <f t="shared" si="29"/>
        <v>125</v>
      </c>
      <c r="E71" s="19">
        <f t="shared" si="30"/>
        <v>40</v>
      </c>
      <c r="F71" s="20">
        <f t="shared" si="31"/>
        <v>0</v>
      </c>
      <c r="G71" s="20">
        <f t="shared" si="32"/>
        <v>30</v>
      </c>
      <c r="H71" s="21">
        <v>30</v>
      </c>
      <c r="I71" s="21"/>
      <c r="J71" s="21"/>
      <c r="K71" s="21"/>
      <c r="L71" s="20">
        <f t="shared" si="33"/>
        <v>10</v>
      </c>
      <c r="M71" s="19">
        <f t="shared" si="34"/>
        <v>85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>
        <v>30</v>
      </c>
      <c r="AF71" s="22">
        <v>10</v>
      </c>
      <c r="AG71" s="22">
        <v>85</v>
      </c>
      <c r="AH71" s="22"/>
      <c r="AI71" s="22"/>
      <c r="AJ71" s="22"/>
      <c r="AK71" s="22"/>
      <c r="AL71" s="22"/>
      <c r="AM71" s="22"/>
      <c r="AN71" s="22"/>
      <c r="AO71" s="22"/>
      <c r="AP71" s="22">
        <v>5</v>
      </c>
      <c r="AQ71" s="22"/>
      <c r="AR71" s="22">
        <v>2</v>
      </c>
      <c r="AS71" s="22"/>
      <c r="AT71" s="22">
        <v>5</v>
      </c>
      <c r="AU71" s="22"/>
      <c r="AV71" s="22">
        <v>5</v>
      </c>
      <c r="AX71" s="23"/>
      <c r="AZ71" s="24"/>
      <c r="BB71" s="23"/>
    </row>
    <row r="72" spans="1:54" s="9" customFormat="1" ht="35.25">
      <c r="A72" s="16" t="s">
        <v>22</v>
      </c>
      <c r="B72" s="17" t="s">
        <v>124</v>
      </c>
      <c r="C72" s="18" t="s">
        <v>164</v>
      </c>
      <c r="D72" s="19">
        <f t="shared" si="29"/>
        <v>75</v>
      </c>
      <c r="E72" s="19">
        <f t="shared" si="30"/>
        <v>30</v>
      </c>
      <c r="F72" s="20">
        <f t="shared" si="31"/>
        <v>0</v>
      </c>
      <c r="G72" s="20">
        <f t="shared" si="32"/>
        <v>30</v>
      </c>
      <c r="H72" s="21">
        <v>10</v>
      </c>
      <c r="I72" s="21"/>
      <c r="J72" s="21"/>
      <c r="K72" s="21">
        <v>20</v>
      </c>
      <c r="L72" s="20">
        <f t="shared" si="33"/>
        <v>0</v>
      </c>
      <c r="M72" s="19">
        <f t="shared" si="34"/>
        <v>45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>
        <v>30</v>
      </c>
      <c r="AJ72" s="22"/>
      <c r="AK72" s="22">
        <v>45</v>
      </c>
      <c r="AL72" s="22"/>
      <c r="AM72" s="22"/>
      <c r="AN72" s="22"/>
      <c r="AO72" s="22"/>
      <c r="AP72" s="22"/>
      <c r="AQ72" s="22">
        <v>3</v>
      </c>
      <c r="AR72" s="22">
        <v>1</v>
      </c>
      <c r="AS72" s="22"/>
      <c r="AT72" s="22">
        <v>3</v>
      </c>
      <c r="AU72" s="22"/>
      <c r="AV72" s="22">
        <v>3</v>
      </c>
      <c r="AX72" s="23"/>
      <c r="AZ72" s="24"/>
      <c r="BB72" s="23"/>
    </row>
    <row r="73" spans="1:54" s="9" customFormat="1" ht="35.25">
      <c r="A73" s="16" t="s">
        <v>23</v>
      </c>
      <c r="B73" s="17" t="s">
        <v>125</v>
      </c>
      <c r="C73" s="18" t="s">
        <v>164</v>
      </c>
      <c r="D73" s="19">
        <f t="shared" si="29"/>
        <v>50</v>
      </c>
      <c r="E73" s="19">
        <f t="shared" si="30"/>
        <v>30</v>
      </c>
      <c r="F73" s="20">
        <f t="shared" si="31"/>
        <v>0</v>
      </c>
      <c r="G73" s="20">
        <f t="shared" si="32"/>
        <v>30</v>
      </c>
      <c r="H73" s="21"/>
      <c r="I73" s="21"/>
      <c r="J73" s="21">
        <v>30</v>
      </c>
      <c r="K73" s="21"/>
      <c r="L73" s="20">
        <f t="shared" si="33"/>
        <v>0</v>
      </c>
      <c r="M73" s="19">
        <f t="shared" si="34"/>
        <v>20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>
        <v>30</v>
      </c>
      <c r="AJ73" s="22"/>
      <c r="AK73" s="22">
        <v>20</v>
      </c>
      <c r="AL73" s="22"/>
      <c r="AM73" s="22"/>
      <c r="AN73" s="22"/>
      <c r="AO73" s="22"/>
      <c r="AP73" s="22"/>
      <c r="AQ73" s="22">
        <v>2</v>
      </c>
      <c r="AR73" s="22">
        <v>1</v>
      </c>
      <c r="AS73" s="22"/>
      <c r="AT73" s="22">
        <v>2</v>
      </c>
      <c r="AU73" s="22"/>
      <c r="AV73" s="22">
        <v>2</v>
      </c>
      <c r="AX73" s="23"/>
      <c r="AZ73" s="24"/>
      <c r="BB73" s="23"/>
    </row>
    <row r="74" spans="1:54" s="9" customFormat="1" ht="35.25">
      <c r="A74" s="16" t="s">
        <v>24</v>
      </c>
      <c r="B74" s="17" t="s">
        <v>126</v>
      </c>
      <c r="C74" s="18" t="s">
        <v>164</v>
      </c>
      <c r="D74" s="19">
        <f t="shared" si="29"/>
        <v>50</v>
      </c>
      <c r="E74" s="19">
        <f t="shared" si="30"/>
        <v>15</v>
      </c>
      <c r="F74" s="20">
        <f t="shared" si="31"/>
        <v>0</v>
      </c>
      <c r="G74" s="20">
        <f t="shared" si="32"/>
        <v>15</v>
      </c>
      <c r="H74" s="21">
        <v>15</v>
      </c>
      <c r="I74" s="21"/>
      <c r="J74" s="21"/>
      <c r="K74" s="21"/>
      <c r="L74" s="20">
        <f t="shared" si="33"/>
        <v>0</v>
      </c>
      <c r="M74" s="19">
        <f t="shared" si="34"/>
        <v>35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>
        <v>15</v>
      </c>
      <c r="AJ74" s="22"/>
      <c r="AK74" s="22">
        <v>35</v>
      </c>
      <c r="AL74" s="22"/>
      <c r="AM74" s="22"/>
      <c r="AN74" s="22"/>
      <c r="AO74" s="22"/>
      <c r="AP74" s="22"/>
      <c r="AQ74" s="22">
        <v>2</v>
      </c>
      <c r="AR74" s="22">
        <v>1</v>
      </c>
      <c r="AS74" s="22"/>
      <c r="AT74" s="22">
        <v>2</v>
      </c>
      <c r="AU74" s="22"/>
      <c r="AV74" s="22">
        <v>2</v>
      </c>
      <c r="AX74" s="23"/>
      <c r="AZ74" s="24"/>
      <c r="BB74" s="23"/>
    </row>
    <row r="75" spans="1:54" s="9" customFormat="1" ht="62.25" customHeight="1">
      <c r="A75" s="16" t="s">
        <v>25</v>
      </c>
      <c r="B75" s="17" t="s">
        <v>127</v>
      </c>
      <c r="C75" s="18" t="s">
        <v>164</v>
      </c>
      <c r="D75" s="19">
        <f t="shared" si="29"/>
        <v>25</v>
      </c>
      <c r="E75" s="19">
        <f t="shared" si="30"/>
        <v>15</v>
      </c>
      <c r="F75" s="20">
        <f t="shared" si="31"/>
        <v>0</v>
      </c>
      <c r="G75" s="20">
        <f t="shared" si="32"/>
        <v>15</v>
      </c>
      <c r="H75" s="21">
        <v>15</v>
      </c>
      <c r="I75" s="21"/>
      <c r="J75" s="21"/>
      <c r="K75" s="21"/>
      <c r="L75" s="20">
        <f t="shared" si="33"/>
        <v>0</v>
      </c>
      <c r="M75" s="19">
        <f t="shared" si="34"/>
        <v>10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>
        <v>15</v>
      </c>
      <c r="AJ75" s="22"/>
      <c r="AK75" s="22">
        <v>10</v>
      </c>
      <c r="AL75" s="22"/>
      <c r="AM75" s="22"/>
      <c r="AN75" s="22"/>
      <c r="AO75" s="22"/>
      <c r="AP75" s="22"/>
      <c r="AQ75" s="22">
        <v>1</v>
      </c>
      <c r="AR75" s="22">
        <v>1</v>
      </c>
      <c r="AS75" s="22"/>
      <c r="AT75" s="22">
        <v>1</v>
      </c>
      <c r="AU75" s="22"/>
      <c r="AV75" s="22">
        <v>1</v>
      </c>
      <c r="AX75" s="23"/>
      <c r="AZ75" s="24"/>
      <c r="BB75" s="23"/>
    </row>
    <row r="76" spans="1:54" s="9" customFormat="1" ht="35.25">
      <c r="A76" s="16" t="s">
        <v>26</v>
      </c>
      <c r="B76" s="17" t="s">
        <v>128</v>
      </c>
      <c r="C76" s="18" t="s">
        <v>165</v>
      </c>
      <c r="D76" s="19">
        <f t="shared" si="29"/>
        <v>50</v>
      </c>
      <c r="E76" s="19">
        <f t="shared" si="30"/>
        <v>30</v>
      </c>
      <c r="F76" s="20">
        <f t="shared" si="31"/>
        <v>30</v>
      </c>
      <c r="G76" s="20">
        <f t="shared" si="32"/>
        <v>0</v>
      </c>
      <c r="H76" s="21"/>
      <c r="I76" s="21"/>
      <c r="J76" s="21"/>
      <c r="K76" s="21"/>
      <c r="L76" s="20">
        <f t="shared" si="33"/>
        <v>0</v>
      </c>
      <c r="M76" s="19">
        <f t="shared" si="34"/>
        <v>20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>
        <v>30</v>
      </c>
      <c r="AI76" s="22"/>
      <c r="AJ76" s="22"/>
      <c r="AK76" s="22">
        <v>20</v>
      </c>
      <c r="AL76" s="22"/>
      <c r="AM76" s="22"/>
      <c r="AN76" s="22"/>
      <c r="AO76" s="22"/>
      <c r="AP76" s="22"/>
      <c r="AQ76" s="22">
        <v>2</v>
      </c>
      <c r="AR76" s="22">
        <v>1</v>
      </c>
      <c r="AS76" s="22"/>
      <c r="AT76" s="22">
        <v>1</v>
      </c>
      <c r="AU76" s="22"/>
      <c r="AV76" s="22">
        <v>2</v>
      </c>
      <c r="AX76" s="23"/>
      <c r="AZ76" s="24"/>
      <c r="BB76" s="23"/>
    </row>
    <row r="77" spans="1:54" s="9" customFormat="1" ht="35.25">
      <c r="A77" s="16" t="s">
        <v>27</v>
      </c>
      <c r="B77" s="17" t="s">
        <v>182</v>
      </c>
      <c r="C77" s="18" t="s">
        <v>167</v>
      </c>
      <c r="D77" s="19">
        <f>SUM(E77,M77)</f>
        <v>50</v>
      </c>
      <c r="E77" s="19">
        <f>SUM(F77:G77,L77)</f>
        <v>25</v>
      </c>
      <c r="F77" s="20">
        <f>SUM(N77,R77,V77,Z77,AD77,AH77)</f>
        <v>0</v>
      </c>
      <c r="G77" s="20">
        <f>SUM(O77,S77,W77,AA77,AE77,AI77)</f>
        <v>20</v>
      </c>
      <c r="H77" s="21"/>
      <c r="I77" s="21">
        <v>20</v>
      </c>
      <c r="J77" s="21"/>
      <c r="K77" s="21"/>
      <c r="L77" s="20">
        <f>SUM(P77,T77,X77,AB77,AF77,AJ77)</f>
        <v>5</v>
      </c>
      <c r="M77" s="19">
        <f>SUM(Q77,U77,Y77,AC77,AG77,AK77)</f>
        <v>25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>
        <v>20</v>
      </c>
      <c r="AB77" s="22">
        <v>5</v>
      </c>
      <c r="AC77" s="22">
        <v>25</v>
      </c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>
        <v>2</v>
      </c>
      <c r="AP77" s="22"/>
      <c r="AQ77" s="22"/>
      <c r="AR77" s="22">
        <v>1</v>
      </c>
      <c r="AS77" s="22"/>
      <c r="AT77" s="22">
        <v>2</v>
      </c>
      <c r="AU77" s="22"/>
      <c r="AV77" s="22">
        <v>2</v>
      </c>
      <c r="AX77" s="23"/>
      <c r="AZ77" s="24"/>
      <c r="BB77" s="23"/>
    </row>
    <row r="78" spans="1:54" s="9" customFormat="1" ht="60.75" customHeight="1">
      <c r="A78" s="16" t="s">
        <v>28</v>
      </c>
      <c r="B78" s="17" t="s">
        <v>185</v>
      </c>
      <c r="C78" s="18" t="s">
        <v>164</v>
      </c>
      <c r="D78" s="19">
        <f>SUM(E78,M78)</f>
        <v>50</v>
      </c>
      <c r="E78" s="19">
        <f>SUM(F78:G78,L78)</f>
        <v>20</v>
      </c>
      <c r="F78" s="20">
        <f>SUM(N78,R78,V78,Z78,AD78,AH78)</f>
        <v>0</v>
      </c>
      <c r="G78" s="20">
        <f>SUM(O78,S78,W78,AA78,AE78,AI78)</f>
        <v>15</v>
      </c>
      <c r="H78" s="21">
        <v>15</v>
      </c>
      <c r="I78" s="21"/>
      <c r="J78" s="21"/>
      <c r="K78" s="21"/>
      <c r="L78" s="20">
        <f>SUM(P78,T78,X78,AB78,AF78,AJ78)</f>
        <v>5</v>
      </c>
      <c r="M78" s="19">
        <f>SUM(Q78,U78,Y78,AC78,AG78,AK78)</f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>
        <v>15</v>
      </c>
      <c r="AJ78" s="22">
        <v>5</v>
      </c>
      <c r="AK78" s="22">
        <v>30</v>
      </c>
      <c r="AL78" s="22"/>
      <c r="AM78" s="22"/>
      <c r="AN78" s="22"/>
      <c r="AO78" s="22"/>
      <c r="AP78" s="22"/>
      <c r="AQ78" s="22">
        <v>2</v>
      </c>
      <c r="AR78" s="22">
        <v>1</v>
      </c>
      <c r="AS78" s="22"/>
      <c r="AT78" s="22">
        <v>2</v>
      </c>
      <c r="AU78" s="22"/>
      <c r="AV78" s="22">
        <v>2</v>
      </c>
      <c r="AX78" s="23"/>
      <c r="AZ78" s="24"/>
      <c r="BB78" s="23"/>
    </row>
    <row r="79" spans="1:54" s="15" customFormat="1" ht="45.75">
      <c r="A79" s="8" t="s">
        <v>66</v>
      </c>
      <c r="B79" s="12" t="s">
        <v>192</v>
      </c>
      <c r="C79" s="8"/>
      <c r="D79" s="13">
        <f>SUM(D80:D92)</f>
        <v>850</v>
      </c>
      <c r="E79" s="13">
        <f aca="true" t="shared" si="35" ref="E79:AV79">SUM(E80:E92)</f>
        <v>450</v>
      </c>
      <c r="F79" s="14">
        <f t="shared" si="35"/>
        <v>105</v>
      </c>
      <c r="G79" s="14">
        <f t="shared" si="35"/>
        <v>305</v>
      </c>
      <c r="H79" s="14">
        <f t="shared" si="35"/>
        <v>195</v>
      </c>
      <c r="I79" s="14">
        <f t="shared" si="35"/>
        <v>20</v>
      </c>
      <c r="J79" s="14">
        <f t="shared" si="35"/>
        <v>30</v>
      </c>
      <c r="K79" s="14">
        <f t="shared" si="35"/>
        <v>60</v>
      </c>
      <c r="L79" s="14">
        <f t="shared" si="35"/>
        <v>40</v>
      </c>
      <c r="M79" s="13">
        <f t="shared" si="35"/>
        <v>400</v>
      </c>
      <c r="N79" s="14">
        <f t="shared" si="35"/>
        <v>0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0</v>
      </c>
      <c r="S79" s="14">
        <f t="shared" si="35"/>
        <v>0</v>
      </c>
      <c r="T79" s="14">
        <f t="shared" si="35"/>
        <v>0</v>
      </c>
      <c r="U79" s="14">
        <f t="shared" si="35"/>
        <v>0</v>
      </c>
      <c r="V79" s="14">
        <f t="shared" si="35"/>
        <v>30</v>
      </c>
      <c r="W79" s="14">
        <f t="shared" si="35"/>
        <v>15</v>
      </c>
      <c r="X79" s="14">
        <f t="shared" si="35"/>
        <v>5</v>
      </c>
      <c r="Y79" s="14">
        <f t="shared" si="35"/>
        <v>25</v>
      </c>
      <c r="Z79" s="14">
        <f t="shared" si="35"/>
        <v>45</v>
      </c>
      <c r="AA79" s="14">
        <f t="shared" si="35"/>
        <v>50</v>
      </c>
      <c r="AB79" s="14">
        <f t="shared" si="35"/>
        <v>10</v>
      </c>
      <c r="AC79" s="14">
        <f t="shared" si="35"/>
        <v>95</v>
      </c>
      <c r="AD79" s="14">
        <f t="shared" si="35"/>
        <v>30</v>
      </c>
      <c r="AE79" s="14">
        <f t="shared" si="35"/>
        <v>150</v>
      </c>
      <c r="AF79" s="14">
        <f t="shared" si="35"/>
        <v>15</v>
      </c>
      <c r="AG79" s="14">
        <f t="shared" si="35"/>
        <v>90</v>
      </c>
      <c r="AH79" s="14">
        <f t="shared" si="35"/>
        <v>0</v>
      </c>
      <c r="AI79" s="14">
        <f t="shared" si="35"/>
        <v>90</v>
      </c>
      <c r="AJ79" s="14">
        <f t="shared" si="35"/>
        <v>10</v>
      </c>
      <c r="AK79" s="14">
        <f t="shared" si="35"/>
        <v>190</v>
      </c>
      <c r="AL79" s="14">
        <f t="shared" si="35"/>
        <v>0</v>
      </c>
      <c r="AM79" s="14">
        <f t="shared" si="35"/>
        <v>0</v>
      </c>
      <c r="AN79" s="14">
        <f t="shared" si="35"/>
        <v>3</v>
      </c>
      <c r="AO79" s="14">
        <f t="shared" si="35"/>
        <v>8</v>
      </c>
      <c r="AP79" s="14">
        <f t="shared" si="35"/>
        <v>11</v>
      </c>
      <c r="AQ79" s="14">
        <f t="shared" si="35"/>
        <v>12</v>
      </c>
      <c r="AR79" s="14">
        <f t="shared" si="35"/>
        <v>19</v>
      </c>
      <c r="AS79" s="14">
        <f t="shared" si="35"/>
        <v>0</v>
      </c>
      <c r="AT79" s="14">
        <f t="shared" si="35"/>
        <v>30</v>
      </c>
      <c r="AU79" s="14">
        <f t="shared" si="35"/>
        <v>0</v>
      </c>
      <c r="AV79" s="14">
        <f t="shared" si="35"/>
        <v>34</v>
      </c>
      <c r="AX79" s="23"/>
      <c r="AY79" s="9"/>
      <c r="AZ79" s="24"/>
      <c r="BA79" s="9"/>
      <c r="BB79" s="23"/>
    </row>
    <row r="80" spans="1:54" s="9" customFormat="1" ht="35.25">
      <c r="A80" s="16" t="s">
        <v>10</v>
      </c>
      <c r="B80" s="17" t="s">
        <v>129</v>
      </c>
      <c r="C80" s="18" t="s">
        <v>167</v>
      </c>
      <c r="D80" s="19">
        <f>SUM(E80,M80)</f>
        <v>100</v>
      </c>
      <c r="E80" s="19">
        <f>SUM(F80:G80,L80)</f>
        <v>65</v>
      </c>
      <c r="F80" s="20">
        <f>SUM(N80,R80,V80,Z80,AD80,AH80)</f>
        <v>30</v>
      </c>
      <c r="G80" s="20">
        <f>SUM(O80,S80,W80,AA80,AE80,AI80)</f>
        <v>30</v>
      </c>
      <c r="H80" s="21">
        <v>30</v>
      </c>
      <c r="I80" s="21"/>
      <c r="J80" s="21"/>
      <c r="K80" s="21"/>
      <c r="L80" s="20">
        <f>SUM(P80,T80,X80,AB80,AF80,AJ80)</f>
        <v>5</v>
      </c>
      <c r="M80" s="19">
        <f>SUM(Q80,U80,Y80,AC80,AG80,AK80)</f>
        <v>35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>
        <v>30</v>
      </c>
      <c r="AA80" s="22">
        <v>30</v>
      </c>
      <c r="AB80" s="22">
        <v>5</v>
      </c>
      <c r="AC80" s="22">
        <v>35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>
        <v>4</v>
      </c>
      <c r="AP80" s="22"/>
      <c r="AQ80" s="22"/>
      <c r="AR80" s="22">
        <v>3</v>
      </c>
      <c r="AS80" s="22"/>
      <c r="AT80" s="22">
        <v>3</v>
      </c>
      <c r="AU80" s="22"/>
      <c r="AV80" s="22">
        <v>4</v>
      </c>
      <c r="AX80" s="23"/>
      <c r="AZ80" s="24"/>
      <c r="BB80" s="23"/>
    </row>
    <row r="81" spans="1:54" s="9" customFormat="1" ht="35.25">
      <c r="A81" s="16" t="s">
        <v>9</v>
      </c>
      <c r="B81" s="17" t="s">
        <v>130</v>
      </c>
      <c r="C81" s="18" t="s">
        <v>161</v>
      </c>
      <c r="D81" s="19">
        <f aca="true" t="shared" si="36" ref="D81:D90">SUM(E81,M81)</f>
        <v>75</v>
      </c>
      <c r="E81" s="19">
        <f aca="true" t="shared" si="37" ref="E81:E90">SUM(F81:G81,L81)</f>
        <v>50</v>
      </c>
      <c r="F81" s="20">
        <f aca="true" t="shared" si="38" ref="F81:F90">SUM(N81,R81,V81,Z81,AD81,AH81)</f>
        <v>30</v>
      </c>
      <c r="G81" s="20">
        <f aca="true" t="shared" si="39" ref="G81:G90">SUM(O81,S81,W81,AA81,AE81,AI81)</f>
        <v>15</v>
      </c>
      <c r="H81" s="21">
        <v>15</v>
      </c>
      <c r="I81" s="21"/>
      <c r="J81" s="21"/>
      <c r="K81" s="21"/>
      <c r="L81" s="20">
        <f aca="true" t="shared" si="40" ref="L81:L90">SUM(P81,T81,X81,AB81,AF81,AJ81)</f>
        <v>5</v>
      </c>
      <c r="M81" s="19">
        <f aca="true" t="shared" si="41" ref="M81:M90">SUM(Q81,U81,Y81,AC81,AG81,AK81)</f>
        <v>25</v>
      </c>
      <c r="N81" s="22"/>
      <c r="O81" s="22"/>
      <c r="P81" s="22"/>
      <c r="Q81" s="22"/>
      <c r="R81" s="22"/>
      <c r="S81" s="22"/>
      <c r="T81" s="22"/>
      <c r="U81" s="22"/>
      <c r="V81" s="22">
        <v>30</v>
      </c>
      <c r="W81" s="22">
        <v>15</v>
      </c>
      <c r="X81" s="22">
        <v>5</v>
      </c>
      <c r="Y81" s="22">
        <v>25</v>
      </c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>
        <v>3</v>
      </c>
      <c r="AO81" s="22"/>
      <c r="AP81" s="22"/>
      <c r="AQ81" s="22"/>
      <c r="AR81" s="22">
        <v>2</v>
      </c>
      <c r="AS81" s="22"/>
      <c r="AT81" s="22">
        <v>2</v>
      </c>
      <c r="AU81" s="22"/>
      <c r="AV81" s="22">
        <v>3</v>
      </c>
      <c r="AX81" s="23"/>
      <c r="AZ81" s="24"/>
      <c r="BB81" s="23"/>
    </row>
    <row r="82" spans="1:54" s="9" customFormat="1" ht="35.25">
      <c r="A82" s="16" t="s">
        <v>8</v>
      </c>
      <c r="B82" s="17" t="s">
        <v>131</v>
      </c>
      <c r="C82" s="18" t="s">
        <v>167</v>
      </c>
      <c r="D82" s="19">
        <f t="shared" si="36"/>
        <v>50</v>
      </c>
      <c r="E82" s="19">
        <f t="shared" si="37"/>
        <v>15</v>
      </c>
      <c r="F82" s="20">
        <f t="shared" si="38"/>
        <v>15</v>
      </c>
      <c r="G82" s="20">
        <f t="shared" si="39"/>
        <v>0</v>
      </c>
      <c r="H82" s="21"/>
      <c r="I82" s="21"/>
      <c r="J82" s="21"/>
      <c r="K82" s="21"/>
      <c r="L82" s="20">
        <f t="shared" si="40"/>
        <v>0</v>
      </c>
      <c r="M82" s="19">
        <f t="shared" si="41"/>
        <v>35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>
        <v>15</v>
      </c>
      <c r="AA82" s="22"/>
      <c r="AB82" s="22"/>
      <c r="AC82" s="22">
        <v>35</v>
      </c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>
        <v>2</v>
      </c>
      <c r="AP82" s="22"/>
      <c r="AQ82" s="22"/>
      <c r="AR82" s="22">
        <v>1</v>
      </c>
      <c r="AS82" s="22"/>
      <c r="AT82" s="22">
        <v>1</v>
      </c>
      <c r="AU82" s="22"/>
      <c r="AV82" s="22">
        <v>2</v>
      </c>
      <c r="AX82" s="23"/>
      <c r="AZ82" s="24"/>
      <c r="BB82" s="23"/>
    </row>
    <row r="83" spans="1:54" s="9" customFormat="1" ht="35.25">
      <c r="A83" s="16" t="s">
        <v>7</v>
      </c>
      <c r="B83" s="17" t="s">
        <v>132</v>
      </c>
      <c r="C83" s="18" t="s">
        <v>164</v>
      </c>
      <c r="D83" s="19">
        <f t="shared" si="36"/>
        <v>120</v>
      </c>
      <c r="E83" s="19">
        <f t="shared" si="37"/>
        <v>35</v>
      </c>
      <c r="F83" s="20">
        <f t="shared" si="38"/>
        <v>0</v>
      </c>
      <c r="G83" s="20">
        <f t="shared" si="39"/>
        <v>30</v>
      </c>
      <c r="H83" s="21">
        <v>15</v>
      </c>
      <c r="I83" s="21"/>
      <c r="J83" s="21"/>
      <c r="K83" s="21">
        <v>15</v>
      </c>
      <c r="L83" s="20">
        <f t="shared" si="40"/>
        <v>5</v>
      </c>
      <c r="M83" s="19">
        <f t="shared" si="41"/>
        <v>85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>
        <v>30</v>
      </c>
      <c r="AJ83" s="22">
        <v>5</v>
      </c>
      <c r="AK83" s="22">
        <v>85</v>
      </c>
      <c r="AL83" s="22"/>
      <c r="AM83" s="22"/>
      <c r="AN83" s="22"/>
      <c r="AO83" s="22"/>
      <c r="AP83" s="22"/>
      <c r="AQ83" s="22">
        <v>5</v>
      </c>
      <c r="AR83" s="22">
        <v>1</v>
      </c>
      <c r="AS83" s="22"/>
      <c r="AT83" s="22">
        <v>5</v>
      </c>
      <c r="AU83" s="22"/>
      <c r="AV83" s="22">
        <v>5</v>
      </c>
      <c r="AX83" s="23"/>
      <c r="AZ83" s="24"/>
      <c r="BB83" s="23"/>
    </row>
    <row r="84" spans="1:54" s="9" customFormat="1" ht="35.25">
      <c r="A84" s="16" t="s">
        <v>6</v>
      </c>
      <c r="B84" s="17" t="s">
        <v>133</v>
      </c>
      <c r="C84" s="18" t="s">
        <v>157</v>
      </c>
      <c r="D84" s="19">
        <f t="shared" si="36"/>
        <v>50</v>
      </c>
      <c r="E84" s="19">
        <f t="shared" si="37"/>
        <v>35</v>
      </c>
      <c r="F84" s="20">
        <f t="shared" si="38"/>
        <v>0</v>
      </c>
      <c r="G84" s="20">
        <f t="shared" si="39"/>
        <v>30</v>
      </c>
      <c r="H84" s="21">
        <v>15</v>
      </c>
      <c r="I84" s="21"/>
      <c r="J84" s="21"/>
      <c r="K84" s="21">
        <v>15</v>
      </c>
      <c r="L84" s="20">
        <f t="shared" si="40"/>
        <v>5</v>
      </c>
      <c r="M84" s="19">
        <f t="shared" si="41"/>
        <v>15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>
        <v>30</v>
      </c>
      <c r="AF84" s="22">
        <v>5</v>
      </c>
      <c r="AG84" s="22">
        <v>15</v>
      </c>
      <c r="AH84" s="22"/>
      <c r="AI84" s="22"/>
      <c r="AJ84" s="22"/>
      <c r="AK84" s="22"/>
      <c r="AL84" s="22"/>
      <c r="AM84" s="22"/>
      <c r="AN84" s="22"/>
      <c r="AO84" s="22"/>
      <c r="AP84" s="22">
        <v>2</v>
      </c>
      <c r="AQ84" s="22"/>
      <c r="AR84" s="22">
        <v>1</v>
      </c>
      <c r="AS84" s="22"/>
      <c r="AT84" s="22">
        <v>2</v>
      </c>
      <c r="AU84" s="22"/>
      <c r="AV84" s="22">
        <v>2</v>
      </c>
      <c r="AX84" s="23"/>
      <c r="AZ84" s="24"/>
      <c r="BB84" s="23"/>
    </row>
    <row r="85" spans="1:54" s="9" customFormat="1" ht="35.25">
      <c r="A85" s="16" t="s">
        <v>5</v>
      </c>
      <c r="B85" s="17" t="s">
        <v>134</v>
      </c>
      <c r="C85" s="18" t="s">
        <v>168</v>
      </c>
      <c r="D85" s="19">
        <f t="shared" si="36"/>
        <v>50</v>
      </c>
      <c r="E85" s="19">
        <f t="shared" si="37"/>
        <v>35</v>
      </c>
      <c r="F85" s="20">
        <f t="shared" si="38"/>
        <v>30</v>
      </c>
      <c r="G85" s="20">
        <f t="shared" si="39"/>
        <v>0</v>
      </c>
      <c r="H85" s="21"/>
      <c r="I85" s="21"/>
      <c r="J85" s="21"/>
      <c r="K85" s="21"/>
      <c r="L85" s="20">
        <f t="shared" si="40"/>
        <v>5</v>
      </c>
      <c r="M85" s="19">
        <f t="shared" si="41"/>
        <v>15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>
        <v>30</v>
      </c>
      <c r="AE85" s="22"/>
      <c r="AF85" s="22">
        <v>5</v>
      </c>
      <c r="AG85" s="22">
        <v>15</v>
      </c>
      <c r="AH85" s="22"/>
      <c r="AI85" s="22"/>
      <c r="AJ85" s="22"/>
      <c r="AK85" s="22"/>
      <c r="AL85" s="22"/>
      <c r="AM85" s="22"/>
      <c r="AN85" s="22"/>
      <c r="AO85" s="22"/>
      <c r="AP85" s="22">
        <v>2</v>
      </c>
      <c r="AQ85" s="22"/>
      <c r="AR85" s="22">
        <v>2</v>
      </c>
      <c r="AS85" s="22"/>
      <c r="AT85" s="22">
        <v>1</v>
      </c>
      <c r="AU85" s="22"/>
      <c r="AV85" s="22">
        <v>2</v>
      </c>
      <c r="AX85" s="23"/>
      <c r="AZ85" s="24"/>
      <c r="BB85" s="23"/>
    </row>
    <row r="86" spans="1:54" s="9" customFormat="1" ht="35.25">
      <c r="A86" s="16" t="s">
        <v>20</v>
      </c>
      <c r="B86" s="17" t="s">
        <v>135</v>
      </c>
      <c r="C86" s="18" t="s">
        <v>157</v>
      </c>
      <c r="D86" s="19">
        <f t="shared" si="36"/>
        <v>50</v>
      </c>
      <c r="E86" s="19">
        <f t="shared" si="37"/>
        <v>35</v>
      </c>
      <c r="F86" s="20">
        <f t="shared" si="38"/>
        <v>0</v>
      </c>
      <c r="G86" s="20">
        <f t="shared" si="39"/>
        <v>30</v>
      </c>
      <c r="H86" s="21">
        <v>30</v>
      </c>
      <c r="I86" s="21"/>
      <c r="J86" s="21"/>
      <c r="K86" s="21"/>
      <c r="L86" s="20">
        <f t="shared" si="40"/>
        <v>5</v>
      </c>
      <c r="M86" s="19">
        <f t="shared" si="41"/>
        <v>15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>
        <v>30</v>
      </c>
      <c r="AF86" s="22">
        <v>5</v>
      </c>
      <c r="AG86" s="22">
        <v>15</v>
      </c>
      <c r="AH86" s="22"/>
      <c r="AI86" s="22"/>
      <c r="AJ86" s="22"/>
      <c r="AK86" s="22"/>
      <c r="AL86" s="22"/>
      <c r="AM86" s="22"/>
      <c r="AN86" s="22"/>
      <c r="AO86" s="22"/>
      <c r="AP86" s="22">
        <v>2</v>
      </c>
      <c r="AQ86" s="22"/>
      <c r="AR86" s="22">
        <v>1</v>
      </c>
      <c r="AS86" s="22"/>
      <c r="AT86" s="22">
        <v>2</v>
      </c>
      <c r="AU86" s="22"/>
      <c r="AV86" s="22">
        <v>2</v>
      </c>
      <c r="AX86" s="23"/>
      <c r="AZ86" s="24"/>
      <c r="BB86" s="23"/>
    </row>
    <row r="87" spans="1:54" s="9" customFormat="1" ht="35.25">
      <c r="A87" s="16" t="s">
        <v>21</v>
      </c>
      <c r="B87" s="17" t="s">
        <v>136</v>
      </c>
      <c r="C87" s="18" t="s">
        <v>157</v>
      </c>
      <c r="D87" s="19">
        <f t="shared" si="36"/>
        <v>60</v>
      </c>
      <c r="E87" s="19">
        <f t="shared" si="37"/>
        <v>45</v>
      </c>
      <c r="F87" s="20">
        <f t="shared" si="38"/>
        <v>0</v>
      </c>
      <c r="G87" s="20">
        <f t="shared" si="39"/>
        <v>45</v>
      </c>
      <c r="H87" s="21">
        <v>35</v>
      </c>
      <c r="I87" s="21"/>
      <c r="J87" s="21"/>
      <c r="K87" s="21">
        <v>10</v>
      </c>
      <c r="L87" s="20">
        <f t="shared" si="40"/>
        <v>0</v>
      </c>
      <c r="M87" s="19">
        <f t="shared" si="41"/>
        <v>15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>
        <v>45</v>
      </c>
      <c r="AF87" s="22"/>
      <c r="AG87" s="22">
        <v>15</v>
      </c>
      <c r="AH87" s="22"/>
      <c r="AI87" s="22"/>
      <c r="AJ87" s="22"/>
      <c r="AK87" s="22"/>
      <c r="AL87" s="22"/>
      <c r="AM87" s="22"/>
      <c r="AN87" s="22"/>
      <c r="AO87" s="22"/>
      <c r="AP87" s="22">
        <v>2</v>
      </c>
      <c r="AQ87" s="22"/>
      <c r="AR87" s="22">
        <v>2</v>
      </c>
      <c r="AS87" s="22"/>
      <c r="AT87" s="22">
        <v>2</v>
      </c>
      <c r="AU87" s="22"/>
      <c r="AV87" s="22">
        <v>2</v>
      </c>
      <c r="AX87" s="23"/>
      <c r="AZ87" s="24"/>
      <c r="BB87" s="23"/>
    </row>
    <row r="88" spans="1:54" s="9" customFormat="1" ht="35.25">
      <c r="A88" s="16" t="s">
        <v>22</v>
      </c>
      <c r="B88" s="17" t="s">
        <v>137</v>
      </c>
      <c r="C88" s="18" t="s">
        <v>157</v>
      </c>
      <c r="D88" s="19">
        <f t="shared" si="36"/>
        <v>25</v>
      </c>
      <c r="E88" s="19">
        <f t="shared" si="37"/>
        <v>15</v>
      </c>
      <c r="F88" s="20">
        <f t="shared" si="38"/>
        <v>0</v>
      </c>
      <c r="G88" s="20">
        <f t="shared" si="39"/>
        <v>15</v>
      </c>
      <c r="H88" s="21">
        <v>15</v>
      </c>
      <c r="I88" s="21"/>
      <c r="J88" s="21"/>
      <c r="K88" s="21"/>
      <c r="L88" s="20">
        <f t="shared" si="40"/>
        <v>0</v>
      </c>
      <c r="M88" s="19">
        <f t="shared" si="41"/>
        <v>10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>
        <v>15</v>
      </c>
      <c r="AF88" s="22"/>
      <c r="AG88" s="22">
        <v>10</v>
      </c>
      <c r="AH88" s="22"/>
      <c r="AI88" s="22"/>
      <c r="AJ88" s="22"/>
      <c r="AK88" s="22"/>
      <c r="AL88" s="22"/>
      <c r="AM88" s="22"/>
      <c r="AN88" s="22"/>
      <c r="AO88" s="22"/>
      <c r="AP88" s="22">
        <v>1</v>
      </c>
      <c r="AQ88" s="22"/>
      <c r="AR88" s="22">
        <v>1</v>
      </c>
      <c r="AS88" s="22"/>
      <c r="AT88" s="22">
        <v>1</v>
      </c>
      <c r="AU88" s="22"/>
      <c r="AV88" s="22">
        <v>1</v>
      </c>
      <c r="AX88" s="23"/>
      <c r="AZ88" s="24"/>
      <c r="BB88" s="23"/>
    </row>
    <row r="89" spans="1:54" s="9" customFormat="1" ht="35.25">
      <c r="A89" s="16" t="s">
        <v>23</v>
      </c>
      <c r="B89" s="17" t="s">
        <v>138</v>
      </c>
      <c r="C89" s="18" t="s">
        <v>157</v>
      </c>
      <c r="D89" s="19">
        <f t="shared" si="36"/>
        <v>50</v>
      </c>
      <c r="E89" s="19">
        <f t="shared" si="37"/>
        <v>30</v>
      </c>
      <c r="F89" s="20">
        <f t="shared" si="38"/>
        <v>0</v>
      </c>
      <c r="G89" s="20">
        <f t="shared" si="39"/>
        <v>30</v>
      </c>
      <c r="H89" s="21">
        <v>10</v>
      </c>
      <c r="I89" s="21"/>
      <c r="J89" s="21"/>
      <c r="K89" s="21">
        <v>20</v>
      </c>
      <c r="L89" s="20">
        <f t="shared" si="40"/>
        <v>0</v>
      </c>
      <c r="M89" s="19">
        <f t="shared" si="41"/>
        <v>20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>
        <v>30</v>
      </c>
      <c r="AF89" s="22"/>
      <c r="AG89" s="22">
        <v>20</v>
      </c>
      <c r="AH89" s="22"/>
      <c r="AI89" s="22"/>
      <c r="AJ89" s="22"/>
      <c r="AK89" s="22"/>
      <c r="AL89" s="22"/>
      <c r="AM89" s="22"/>
      <c r="AN89" s="22"/>
      <c r="AO89" s="22"/>
      <c r="AP89" s="22">
        <v>2</v>
      </c>
      <c r="AQ89" s="22"/>
      <c r="AR89" s="22">
        <v>1</v>
      </c>
      <c r="AS89" s="22"/>
      <c r="AT89" s="22">
        <v>2</v>
      </c>
      <c r="AU89" s="22"/>
      <c r="AV89" s="22">
        <v>2</v>
      </c>
      <c r="AX89" s="23"/>
      <c r="AZ89" s="24"/>
      <c r="BB89" s="23"/>
    </row>
    <row r="90" spans="1:54" s="9" customFormat="1" ht="35.25">
      <c r="A90" s="16" t="s">
        <v>24</v>
      </c>
      <c r="B90" s="17" t="s">
        <v>139</v>
      </c>
      <c r="C90" s="18" t="s">
        <v>164</v>
      </c>
      <c r="D90" s="19">
        <f t="shared" si="36"/>
        <v>120</v>
      </c>
      <c r="E90" s="19">
        <f t="shared" si="37"/>
        <v>45</v>
      </c>
      <c r="F90" s="20">
        <f t="shared" si="38"/>
        <v>0</v>
      </c>
      <c r="G90" s="20">
        <f t="shared" si="39"/>
        <v>45</v>
      </c>
      <c r="H90" s="21">
        <v>15</v>
      </c>
      <c r="I90" s="21"/>
      <c r="J90" s="21">
        <v>30</v>
      </c>
      <c r="K90" s="21"/>
      <c r="L90" s="20">
        <f t="shared" si="40"/>
        <v>0</v>
      </c>
      <c r="M90" s="19">
        <f t="shared" si="41"/>
        <v>75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>
        <v>45</v>
      </c>
      <c r="AJ90" s="22"/>
      <c r="AK90" s="22">
        <v>75</v>
      </c>
      <c r="AL90" s="22"/>
      <c r="AM90" s="22"/>
      <c r="AN90" s="22"/>
      <c r="AO90" s="22"/>
      <c r="AP90" s="22"/>
      <c r="AQ90" s="22">
        <v>5</v>
      </c>
      <c r="AR90" s="22">
        <v>2</v>
      </c>
      <c r="AS90" s="22"/>
      <c r="AT90" s="22">
        <v>5</v>
      </c>
      <c r="AU90" s="22"/>
      <c r="AV90" s="22">
        <v>5</v>
      </c>
      <c r="AX90" s="23"/>
      <c r="AZ90" s="24"/>
      <c r="BB90" s="23"/>
    </row>
    <row r="91" spans="1:54" s="9" customFormat="1" ht="35.25">
      <c r="A91" s="16" t="s">
        <v>25</v>
      </c>
      <c r="B91" s="17" t="s">
        <v>183</v>
      </c>
      <c r="C91" s="18" t="s">
        <v>167</v>
      </c>
      <c r="D91" s="19">
        <f>SUM(E91,M91)</f>
        <v>50</v>
      </c>
      <c r="E91" s="19">
        <f>SUM(F91:G91,L91)</f>
        <v>25</v>
      </c>
      <c r="F91" s="20">
        <f>SUM(N91,R91,V91,Z91,AD91,AH91)</f>
        <v>0</v>
      </c>
      <c r="G91" s="20">
        <f>SUM(O91,S91,W91,AA91,AE91,AI91)</f>
        <v>20</v>
      </c>
      <c r="H91" s="21"/>
      <c r="I91" s="21">
        <v>20</v>
      </c>
      <c r="J91" s="21"/>
      <c r="K91" s="21"/>
      <c r="L91" s="20">
        <f>SUM(P91,T91,X91,AB91,AF91,AJ91)</f>
        <v>5</v>
      </c>
      <c r="M91" s="19">
        <f>SUM(Q91,U91,Y91,AC91,AG91,AK91)</f>
        <v>25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>
        <v>20</v>
      </c>
      <c r="AB91" s="22">
        <v>5</v>
      </c>
      <c r="AC91" s="22">
        <v>25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>
        <v>2</v>
      </c>
      <c r="AP91" s="22"/>
      <c r="AQ91" s="22"/>
      <c r="AR91" s="22">
        <v>1</v>
      </c>
      <c r="AS91" s="22"/>
      <c r="AT91" s="22">
        <v>2</v>
      </c>
      <c r="AU91" s="22"/>
      <c r="AV91" s="22">
        <v>2</v>
      </c>
      <c r="AX91" s="23"/>
      <c r="AZ91" s="24"/>
      <c r="BB91" s="23"/>
    </row>
    <row r="92" spans="1:54" s="9" customFormat="1" ht="62.25" customHeight="1">
      <c r="A92" s="16" t="s">
        <v>26</v>
      </c>
      <c r="B92" s="17" t="s">
        <v>186</v>
      </c>
      <c r="C92" s="18" t="s">
        <v>164</v>
      </c>
      <c r="D92" s="19">
        <f>SUM(E92,M92)</f>
        <v>50</v>
      </c>
      <c r="E92" s="19">
        <f>SUM(F92:G92,L92)</f>
        <v>20</v>
      </c>
      <c r="F92" s="20">
        <f>SUM(N92,R92,V92,Z92,AD92,AH92)</f>
        <v>0</v>
      </c>
      <c r="G92" s="20">
        <f>SUM(O92,S92,W92,AA92,AE92,AI92)</f>
        <v>15</v>
      </c>
      <c r="H92" s="21">
        <v>15</v>
      </c>
      <c r="I92" s="21"/>
      <c r="J92" s="21"/>
      <c r="K92" s="21"/>
      <c r="L92" s="20">
        <f>SUM(P92,T92,X92,AB92,AF92,AJ92)</f>
        <v>5</v>
      </c>
      <c r="M92" s="19">
        <f>SUM(Q92,U92,Y92,AC92,AG92,AK92)</f>
        <v>30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>
        <v>15</v>
      </c>
      <c r="AJ92" s="22">
        <v>5</v>
      </c>
      <c r="AK92" s="22">
        <v>30</v>
      </c>
      <c r="AL92" s="22"/>
      <c r="AM92" s="22"/>
      <c r="AN92" s="22"/>
      <c r="AO92" s="22"/>
      <c r="AP92" s="22"/>
      <c r="AQ92" s="22">
        <v>2</v>
      </c>
      <c r="AR92" s="22">
        <v>1</v>
      </c>
      <c r="AS92" s="22"/>
      <c r="AT92" s="22">
        <v>2</v>
      </c>
      <c r="AU92" s="22"/>
      <c r="AV92" s="22">
        <v>2</v>
      </c>
      <c r="AX92" s="23"/>
      <c r="AZ92" s="24"/>
      <c r="BB92" s="23"/>
    </row>
    <row r="93" spans="1:54" s="15" customFormat="1" ht="45.75">
      <c r="A93" s="8" t="s">
        <v>67</v>
      </c>
      <c r="B93" s="12" t="s">
        <v>190</v>
      </c>
      <c r="C93" s="8"/>
      <c r="D93" s="13">
        <f>SUM(D94:D109)</f>
        <v>850</v>
      </c>
      <c r="E93" s="13">
        <f aca="true" t="shared" si="42" ref="E93:AV93">SUM(E94:E109)</f>
        <v>450</v>
      </c>
      <c r="F93" s="14">
        <f t="shared" si="42"/>
        <v>90</v>
      </c>
      <c r="G93" s="14">
        <f t="shared" si="42"/>
        <v>320</v>
      </c>
      <c r="H93" s="14">
        <f t="shared" si="42"/>
        <v>210</v>
      </c>
      <c r="I93" s="14">
        <f t="shared" si="42"/>
        <v>20</v>
      </c>
      <c r="J93" s="14">
        <f t="shared" si="42"/>
        <v>30</v>
      </c>
      <c r="K93" s="14">
        <f t="shared" si="42"/>
        <v>60</v>
      </c>
      <c r="L93" s="14">
        <f t="shared" si="42"/>
        <v>40</v>
      </c>
      <c r="M93" s="13">
        <f t="shared" si="42"/>
        <v>400</v>
      </c>
      <c r="N93" s="14">
        <f t="shared" si="42"/>
        <v>0</v>
      </c>
      <c r="O93" s="14">
        <f t="shared" si="42"/>
        <v>0</v>
      </c>
      <c r="P93" s="14">
        <f t="shared" si="42"/>
        <v>0</v>
      </c>
      <c r="Q93" s="14">
        <f t="shared" si="42"/>
        <v>0</v>
      </c>
      <c r="R93" s="14">
        <f t="shared" si="42"/>
        <v>0</v>
      </c>
      <c r="S93" s="14">
        <f t="shared" si="42"/>
        <v>0</v>
      </c>
      <c r="T93" s="14">
        <f t="shared" si="42"/>
        <v>0</v>
      </c>
      <c r="U93" s="14">
        <f t="shared" si="42"/>
        <v>0</v>
      </c>
      <c r="V93" s="14">
        <f t="shared" si="42"/>
        <v>15</v>
      </c>
      <c r="W93" s="14">
        <f t="shared" si="42"/>
        <v>60</v>
      </c>
      <c r="X93" s="14">
        <f t="shared" si="42"/>
        <v>0</v>
      </c>
      <c r="Y93" s="14">
        <f t="shared" si="42"/>
        <v>5</v>
      </c>
      <c r="Z93" s="14">
        <f t="shared" si="42"/>
        <v>15</v>
      </c>
      <c r="AA93" s="14">
        <f t="shared" si="42"/>
        <v>80</v>
      </c>
      <c r="AB93" s="14">
        <f t="shared" si="42"/>
        <v>10</v>
      </c>
      <c r="AC93" s="14">
        <f t="shared" si="42"/>
        <v>95</v>
      </c>
      <c r="AD93" s="14">
        <f t="shared" si="42"/>
        <v>30</v>
      </c>
      <c r="AE93" s="14">
        <f t="shared" si="42"/>
        <v>120</v>
      </c>
      <c r="AF93" s="14">
        <f t="shared" si="42"/>
        <v>15</v>
      </c>
      <c r="AG93" s="14">
        <f t="shared" si="42"/>
        <v>110</v>
      </c>
      <c r="AH93" s="14">
        <f t="shared" si="42"/>
        <v>30</v>
      </c>
      <c r="AI93" s="14">
        <f t="shared" si="42"/>
        <v>60</v>
      </c>
      <c r="AJ93" s="14">
        <f t="shared" si="42"/>
        <v>15</v>
      </c>
      <c r="AK93" s="14">
        <f t="shared" si="42"/>
        <v>190</v>
      </c>
      <c r="AL93" s="14">
        <f t="shared" si="42"/>
        <v>0</v>
      </c>
      <c r="AM93" s="14">
        <f t="shared" si="42"/>
        <v>0</v>
      </c>
      <c r="AN93" s="14">
        <f t="shared" si="42"/>
        <v>3</v>
      </c>
      <c r="AO93" s="14">
        <f t="shared" si="42"/>
        <v>8</v>
      </c>
      <c r="AP93" s="14">
        <f t="shared" si="42"/>
        <v>11</v>
      </c>
      <c r="AQ93" s="14">
        <f t="shared" si="42"/>
        <v>12</v>
      </c>
      <c r="AR93" s="14">
        <f t="shared" si="42"/>
        <v>19</v>
      </c>
      <c r="AS93" s="14">
        <f t="shared" si="42"/>
        <v>0</v>
      </c>
      <c r="AT93" s="14">
        <f t="shared" si="42"/>
        <v>30</v>
      </c>
      <c r="AU93" s="14">
        <f t="shared" si="42"/>
        <v>0</v>
      </c>
      <c r="AV93" s="14">
        <f t="shared" si="42"/>
        <v>34</v>
      </c>
      <c r="AX93" s="23"/>
      <c r="AY93" s="9"/>
      <c r="AZ93" s="24"/>
      <c r="BA93" s="9"/>
      <c r="BB93" s="23"/>
    </row>
    <row r="94" spans="1:54" s="9" customFormat="1" ht="35.25">
      <c r="A94" s="16" t="s">
        <v>10</v>
      </c>
      <c r="B94" s="17" t="s">
        <v>140</v>
      </c>
      <c r="C94" s="18" t="s">
        <v>167</v>
      </c>
      <c r="D94" s="19">
        <f aca="true" t="shared" si="43" ref="D94:D107">SUM(E94,M94)</f>
        <v>75</v>
      </c>
      <c r="E94" s="19">
        <f aca="true" t="shared" si="44" ref="E94:E107">SUM(F94:G94,L94)</f>
        <v>35</v>
      </c>
      <c r="F94" s="20">
        <f aca="true" t="shared" si="45" ref="F94:F107">SUM(N94,R94,V94,Z94,AD94,AH94)</f>
        <v>0</v>
      </c>
      <c r="G94" s="20">
        <f aca="true" t="shared" si="46" ref="G94:G107">SUM(O94,S94,W94,AA94,AE94,AI94)</f>
        <v>30</v>
      </c>
      <c r="H94" s="21">
        <v>30</v>
      </c>
      <c r="I94" s="21"/>
      <c r="J94" s="21"/>
      <c r="K94" s="21"/>
      <c r="L94" s="20">
        <f aca="true" t="shared" si="47" ref="L94:L107">SUM(P94,T94,X94,AB94,AF94,AJ94)</f>
        <v>5</v>
      </c>
      <c r="M94" s="19">
        <f aca="true" t="shared" si="48" ref="M94:M107">SUM(Q94,U94,Y94,AC94,AG94,AK94)</f>
        <v>40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>
        <v>30</v>
      </c>
      <c r="AB94" s="22">
        <v>5</v>
      </c>
      <c r="AC94" s="22">
        <v>40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>
        <v>3</v>
      </c>
      <c r="AP94" s="22"/>
      <c r="AQ94" s="22"/>
      <c r="AR94" s="22">
        <v>1</v>
      </c>
      <c r="AS94" s="22"/>
      <c r="AT94" s="22">
        <v>3</v>
      </c>
      <c r="AU94" s="22"/>
      <c r="AV94" s="22">
        <v>3</v>
      </c>
      <c r="AX94" s="23"/>
      <c r="AZ94" s="24"/>
      <c r="BB94" s="23"/>
    </row>
    <row r="95" spans="1:54" s="9" customFormat="1" ht="35.25">
      <c r="A95" s="16" t="s">
        <v>9</v>
      </c>
      <c r="B95" s="17" t="s">
        <v>141</v>
      </c>
      <c r="C95" s="18" t="s">
        <v>157</v>
      </c>
      <c r="D95" s="19">
        <f t="shared" si="43"/>
        <v>50</v>
      </c>
      <c r="E95" s="19">
        <f t="shared" si="44"/>
        <v>35</v>
      </c>
      <c r="F95" s="20">
        <f t="shared" si="45"/>
        <v>15</v>
      </c>
      <c r="G95" s="20">
        <f t="shared" si="46"/>
        <v>15</v>
      </c>
      <c r="H95" s="21">
        <v>15</v>
      </c>
      <c r="I95" s="21"/>
      <c r="J95" s="21"/>
      <c r="K95" s="21"/>
      <c r="L95" s="20">
        <f t="shared" si="47"/>
        <v>5</v>
      </c>
      <c r="M95" s="19">
        <f t="shared" si="48"/>
        <v>15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>
        <v>15</v>
      </c>
      <c r="AE95" s="22">
        <v>15</v>
      </c>
      <c r="AF95" s="22">
        <v>5</v>
      </c>
      <c r="AG95" s="22">
        <v>15</v>
      </c>
      <c r="AH95" s="22"/>
      <c r="AI95" s="22"/>
      <c r="AJ95" s="22"/>
      <c r="AK95" s="22"/>
      <c r="AL95" s="22"/>
      <c r="AM95" s="22"/>
      <c r="AN95" s="22"/>
      <c r="AO95" s="22"/>
      <c r="AP95" s="22">
        <v>2</v>
      </c>
      <c r="AQ95" s="22"/>
      <c r="AR95" s="22">
        <v>2</v>
      </c>
      <c r="AS95" s="22"/>
      <c r="AT95" s="22">
        <v>1</v>
      </c>
      <c r="AU95" s="22"/>
      <c r="AV95" s="22">
        <v>2</v>
      </c>
      <c r="AX95" s="23"/>
      <c r="AZ95" s="24"/>
      <c r="BB95" s="23"/>
    </row>
    <row r="96" spans="1:54" s="9" customFormat="1" ht="35.25">
      <c r="A96" s="16" t="s">
        <v>8</v>
      </c>
      <c r="B96" s="17" t="s">
        <v>142</v>
      </c>
      <c r="C96" s="18" t="s">
        <v>154</v>
      </c>
      <c r="D96" s="19">
        <f t="shared" si="43"/>
        <v>50</v>
      </c>
      <c r="E96" s="19">
        <f t="shared" si="44"/>
        <v>45</v>
      </c>
      <c r="F96" s="20">
        <f t="shared" si="45"/>
        <v>15</v>
      </c>
      <c r="G96" s="20">
        <f t="shared" si="46"/>
        <v>30</v>
      </c>
      <c r="H96" s="21">
        <v>30</v>
      </c>
      <c r="I96" s="21"/>
      <c r="J96" s="21"/>
      <c r="K96" s="21"/>
      <c r="L96" s="20">
        <f t="shared" si="47"/>
        <v>0</v>
      </c>
      <c r="M96" s="19">
        <f t="shared" si="48"/>
        <v>5</v>
      </c>
      <c r="N96" s="22"/>
      <c r="O96" s="22"/>
      <c r="P96" s="22"/>
      <c r="Q96" s="22"/>
      <c r="R96" s="22"/>
      <c r="S96" s="22"/>
      <c r="T96" s="22"/>
      <c r="U96" s="22"/>
      <c r="V96" s="22">
        <v>15</v>
      </c>
      <c r="W96" s="22">
        <v>30</v>
      </c>
      <c r="X96" s="22"/>
      <c r="Y96" s="22">
        <v>5</v>
      </c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>
        <v>2</v>
      </c>
      <c r="AO96" s="22"/>
      <c r="AP96" s="22"/>
      <c r="AQ96" s="22"/>
      <c r="AR96" s="22">
        <v>2</v>
      </c>
      <c r="AS96" s="22"/>
      <c r="AT96" s="22">
        <v>1</v>
      </c>
      <c r="AU96" s="22"/>
      <c r="AV96" s="22">
        <v>2</v>
      </c>
      <c r="AX96" s="23"/>
      <c r="AZ96" s="24"/>
      <c r="BB96" s="23"/>
    </row>
    <row r="97" spans="1:54" s="9" customFormat="1" ht="35.25">
      <c r="A97" s="16" t="s">
        <v>7</v>
      </c>
      <c r="B97" s="17" t="s">
        <v>143</v>
      </c>
      <c r="C97" s="18" t="s">
        <v>157</v>
      </c>
      <c r="D97" s="19">
        <f t="shared" si="43"/>
        <v>50</v>
      </c>
      <c r="E97" s="19">
        <f t="shared" si="44"/>
        <v>20</v>
      </c>
      <c r="F97" s="20">
        <f t="shared" si="45"/>
        <v>15</v>
      </c>
      <c r="G97" s="20">
        <f t="shared" si="46"/>
        <v>0</v>
      </c>
      <c r="H97" s="21"/>
      <c r="I97" s="21"/>
      <c r="J97" s="21"/>
      <c r="K97" s="21"/>
      <c r="L97" s="20">
        <f t="shared" si="47"/>
        <v>5</v>
      </c>
      <c r="M97" s="19">
        <f t="shared" si="48"/>
        <v>30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15</v>
      </c>
      <c r="AE97" s="22"/>
      <c r="AF97" s="22">
        <v>5</v>
      </c>
      <c r="AG97" s="22">
        <v>30</v>
      </c>
      <c r="AH97" s="22"/>
      <c r="AI97" s="22"/>
      <c r="AJ97" s="22"/>
      <c r="AK97" s="22"/>
      <c r="AL97" s="22"/>
      <c r="AM97" s="22"/>
      <c r="AN97" s="22"/>
      <c r="AO97" s="22"/>
      <c r="AP97" s="22">
        <v>2</v>
      </c>
      <c r="AQ97" s="22"/>
      <c r="AR97" s="22">
        <v>1</v>
      </c>
      <c r="AS97" s="22"/>
      <c r="AT97" s="22">
        <v>2</v>
      </c>
      <c r="AU97" s="22"/>
      <c r="AV97" s="22">
        <v>2</v>
      </c>
      <c r="AX97" s="23"/>
      <c r="AZ97" s="24"/>
      <c r="BB97" s="23"/>
    </row>
    <row r="98" spans="1:54" s="9" customFormat="1" ht="35.25">
      <c r="A98" s="16" t="s">
        <v>6</v>
      </c>
      <c r="B98" s="17" t="s">
        <v>144</v>
      </c>
      <c r="C98" s="18" t="s">
        <v>167</v>
      </c>
      <c r="D98" s="19">
        <f t="shared" si="43"/>
        <v>25</v>
      </c>
      <c r="E98" s="19">
        <f t="shared" si="44"/>
        <v>15</v>
      </c>
      <c r="F98" s="20">
        <f t="shared" si="45"/>
        <v>0</v>
      </c>
      <c r="G98" s="20">
        <f t="shared" si="46"/>
        <v>15</v>
      </c>
      <c r="H98" s="21">
        <v>15</v>
      </c>
      <c r="I98" s="21"/>
      <c r="J98" s="21"/>
      <c r="K98" s="21"/>
      <c r="L98" s="20">
        <f t="shared" si="47"/>
        <v>0</v>
      </c>
      <c r="M98" s="19">
        <f t="shared" si="48"/>
        <v>10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>
        <v>15</v>
      </c>
      <c r="AB98" s="22"/>
      <c r="AC98" s="22">
        <v>10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>
        <v>1</v>
      </c>
      <c r="AP98" s="22"/>
      <c r="AQ98" s="22"/>
      <c r="AR98" s="22">
        <v>1</v>
      </c>
      <c r="AS98" s="22"/>
      <c r="AT98" s="22">
        <v>1</v>
      </c>
      <c r="AU98" s="22"/>
      <c r="AV98" s="22">
        <v>1</v>
      </c>
      <c r="AX98" s="23"/>
      <c r="AZ98" s="24"/>
      <c r="BB98" s="23"/>
    </row>
    <row r="99" spans="1:54" s="9" customFormat="1" ht="35.25">
      <c r="A99" s="16" t="s">
        <v>5</v>
      </c>
      <c r="B99" s="17" t="s">
        <v>145</v>
      </c>
      <c r="C99" s="18" t="s">
        <v>157</v>
      </c>
      <c r="D99" s="19">
        <f t="shared" si="43"/>
        <v>50</v>
      </c>
      <c r="E99" s="19">
        <f t="shared" si="44"/>
        <v>35</v>
      </c>
      <c r="F99" s="20">
        <f t="shared" si="45"/>
        <v>0</v>
      </c>
      <c r="G99" s="20">
        <f t="shared" si="46"/>
        <v>30</v>
      </c>
      <c r="H99" s="21"/>
      <c r="I99" s="21"/>
      <c r="J99" s="21">
        <v>30</v>
      </c>
      <c r="K99" s="21"/>
      <c r="L99" s="20">
        <f t="shared" si="47"/>
        <v>5</v>
      </c>
      <c r="M99" s="19">
        <f t="shared" si="48"/>
        <v>15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>
        <v>30</v>
      </c>
      <c r="AF99" s="22">
        <v>5</v>
      </c>
      <c r="AG99" s="22">
        <v>15</v>
      </c>
      <c r="AH99" s="22"/>
      <c r="AI99" s="22"/>
      <c r="AJ99" s="22"/>
      <c r="AK99" s="22"/>
      <c r="AL99" s="22"/>
      <c r="AM99" s="22"/>
      <c r="AN99" s="22"/>
      <c r="AO99" s="22"/>
      <c r="AP99" s="22">
        <v>2</v>
      </c>
      <c r="AQ99" s="22"/>
      <c r="AR99" s="22">
        <v>1</v>
      </c>
      <c r="AS99" s="22"/>
      <c r="AT99" s="22">
        <v>2</v>
      </c>
      <c r="AU99" s="22"/>
      <c r="AV99" s="22">
        <v>2</v>
      </c>
      <c r="AX99" s="23"/>
      <c r="AZ99" s="24"/>
      <c r="BB99" s="23"/>
    </row>
    <row r="100" spans="1:54" s="9" customFormat="1" ht="35.25">
      <c r="A100" s="16" t="s">
        <v>20</v>
      </c>
      <c r="B100" s="17" t="s">
        <v>146</v>
      </c>
      <c r="C100" s="18" t="s">
        <v>167</v>
      </c>
      <c r="D100" s="19">
        <f t="shared" si="43"/>
        <v>50</v>
      </c>
      <c r="E100" s="19">
        <f t="shared" si="44"/>
        <v>30</v>
      </c>
      <c r="F100" s="20">
        <f t="shared" si="45"/>
        <v>15</v>
      </c>
      <c r="G100" s="20">
        <f t="shared" si="46"/>
        <v>15</v>
      </c>
      <c r="H100" s="21">
        <v>15</v>
      </c>
      <c r="I100" s="21"/>
      <c r="J100" s="21"/>
      <c r="K100" s="21"/>
      <c r="L100" s="20">
        <f t="shared" si="47"/>
        <v>0</v>
      </c>
      <c r="M100" s="19">
        <f t="shared" si="48"/>
        <v>20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>
        <v>15</v>
      </c>
      <c r="AA100" s="22">
        <v>15</v>
      </c>
      <c r="AB100" s="22"/>
      <c r="AC100" s="22">
        <v>20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>
        <v>2</v>
      </c>
      <c r="AP100" s="22"/>
      <c r="AQ100" s="22"/>
      <c r="AR100" s="22">
        <v>1</v>
      </c>
      <c r="AS100" s="22"/>
      <c r="AT100" s="22">
        <v>1</v>
      </c>
      <c r="AU100" s="22"/>
      <c r="AV100" s="22">
        <v>2</v>
      </c>
      <c r="AX100" s="23"/>
      <c r="AZ100" s="24"/>
      <c r="BB100" s="23"/>
    </row>
    <row r="101" spans="1:54" s="9" customFormat="1" ht="35.25">
      <c r="A101" s="16" t="s">
        <v>21</v>
      </c>
      <c r="B101" s="17" t="s">
        <v>147</v>
      </c>
      <c r="C101" s="18" t="s">
        <v>165</v>
      </c>
      <c r="D101" s="19">
        <f t="shared" si="43"/>
        <v>100</v>
      </c>
      <c r="E101" s="19">
        <f t="shared" si="44"/>
        <v>40</v>
      </c>
      <c r="F101" s="20">
        <f t="shared" si="45"/>
        <v>30</v>
      </c>
      <c r="G101" s="20">
        <f t="shared" si="46"/>
        <v>0</v>
      </c>
      <c r="H101" s="21"/>
      <c r="I101" s="21"/>
      <c r="J101" s="21"/>
      <c r="K101" s="21"/>
      <c r="L101" s="20">
        <f t="shared" si="47"/>
        <v>10</v>
      </c>
      <c r="M101" s="19">
        <f t="shared" si="48"/>
        <v>60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>
        <v>30</v>
      </c>
      <c r="AI101" s="22"/>
      <c r="AJ101" s="22">
        <v>10</v>
      </c>
      <c r="AK101" s="22">
        <v>60</v>
      </c>
      <c r="AL101" s="22"/>
      <c r="AM101" s="22"/>
      <c r="AN101" s="22"/>
      <c r="AO101" s="22"/>
      <c r="AP101" s="22"/>
      <c r="AQ101" s="22">
        <v>4</v>
      </c>
      <c r="AR101" s="22">
        <v>2</v>
      </c>
      <c r="AS101" s="22"/>
      <c r="AT101" s="22">
        <v>3</v>
      </c>
      <c r="AU101" s="22"/>
      <c r="AV101" s="22">
        <v>4</v>
      </c>
      <c r="AX101" s="23"/>
      <c r="AZ101" s="24"/>
      <c r="BB101" s="23"/>
    </row>
    <row r="102" spans="1:54" s="9" customFormat="1" ht="35.25">
      <c r="A102" s="16" t="s">
        <v>22</v>
      </c>
      <c r="B102" s="17" t="s">
        <v>148</v>
      </c>
      <c r="C102" s="18" t="s">
        <v>164</v>
      </c>
      <c r="D102" s="19">
        <f t="shared" si="43"/>
        <v>75</v>
      </c>
      <c r="E102" s="19">
        <f t="shared" si="44"/>
        <v>15</v>
      </c>
      <c r="F102" s="20">
        <f t="shared" si="45"/>
        <v>0</v>
      </c>
      <c r="G102" s="20">
        <f t="shared" si="46"/>
        <v>15</v>
      </c>
      <c r="H102" s="21">
        <v>15</v>
      </c>
      <c r="I102" s="21"/>
      <c r="J102" s="21"/>
      <c r="K102" s="21"/>
      <c r="L102" s="20">
        <f t="shared" si="47"/>
        <v>0</v>
      </c>
      <c r="M102" s="19">
        <f t="shared" si="48"/>
        <v>60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>
        <v>15</v>
      </c>
      <c r="AJ102" s="22"/>
      <c r="AK102" s="22">
        <v>60</v>
      </c>
      <c r="AL102" s="22"/>
      <c r="AM102" s="22"/>
      <c r="AN102" s="22"/>
      <c r="AO102" s="22"/>
      <c r="AP102" s="22"/>
      <c r="AQ102" s="22">
        <v>3</v>
      </c>
      <c r="AR102" s="22">
        <v>1</v>
      </c>
      <c r="AS102" s="22"/>
      <c r="AT102" s="22">
        <v>3</v>
      </c>
      <c r="AU102" s="22"/>
      <c r="AV102" s="22">
        <v>3</v>
      </c>
      <c r="AX102" s="23"/>
      <c r="AZ102" s="24"/>
      <c r="BB102" s="23"/>
    </row>
    <row r="103" spans="1:54" s="9" customFormat="1" ht="35.25">
      <c r="A103" s="16" t="s">
        <v>23</v>
      </c>
      <c r="B103" s="17" t="s">
        <v>149</v>
      </c>
      <c r="C103" s="18" t="s">
        <v>157</v>
      </c>
      <c r="D103" s="19">
        <f t="shared" si="43"/>
        <v>50</v>
      </c>
      <c r="E103" s="19">
        <f t="shared" si="44"/>
        <v>30</v>
      </c>
      <c r="F103" s="20">
        <f t="shared" si="45"/>
        <v>0</v>
      </c>
      <c r="G103" s="20">
        <f t="shared" si="46"/>
        <v>30</v>
      </c>
      <c r="H103" s="21">
        <v>15</v>
      </c>
      <c r="I103" s="21"/>
      <c r="J103" s="21"/>
      <c r="K103" s="21">
        <v>15</v>
      </c>
      <c r="L103" s="20">
        <f t="shared" si="47"/>
        <v>0</v>
      </c>
      <c r="M103" s="19">
        <f t="shared" si="48"/>
        <v>20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>
        <v>30</v>
      </c>
      <c r="AF103" s="22"/>
      <c r="AG103" s="22">
        <v>20</v>
      </c>
      <c r="AH103" s="22"/>
      <c r="AI103" s="22"/>
      <c r="AJ103" s="22"/>
      <c r="AK103" s="22"/>
      <c r="AL103" s="22"/>
      <c r="AM103" s="22"/>
      <c r="AN103" s="22"/>
      <c r="AO103" s="22"/>
      <c r="AP103" s="22">
        <v>2</v>
      </c>
      <c r="AQ103" s="22"/>
      <c r="AR103" s="22">
        <v>1</v>
      </c>
      <c r="AS103" s="22"/>
      <c r="AT103" s="22">
        <v>2</v>
      </c>
      <c r="AU103" s="22"/>
      <c r="AV103" s="22">
        <v>2</v>
      </c>
      <c r="AX103" s="23"/>
      <c r="AZ103" s="24"/>
      <c r="BB103" s="23"/>
    </row>
    <row r="104" spans="1:54" s="9" customFormat="1" ht="35.25">
      <c r="A104" s="16" t="s">
        <v>24</v>
      </c>
      <c r="B104" s="17" t="s">
        <v>150</v>
      </c>
      <c r="C104" s="18" t="s">
        <v>157</v>
      </c>
      <c r="D104" s="19">
        <f t="shared" si="43"/>
        <v>25</v>
      </c>
      <c r="E104" s="19">
        <f t="shared" si="44"/>
        <v>15</v>
      </c>
      <c r="F104" s="20">
        <f t="shared" si="45"/>
        <v>0</v>
      </c>
      <c r="G104" s="20">
        <f t="shared" si="46"/>
        <v>15</v>
      </c>
      <c r="H104" s="21">
        <v>15</v>
      </c>
      <c r="I104" s="21"/>
      <c r="J104" s="21"/>
      <c r="K104" s="21"/>
      <c r="L104" s="20">
        <f t="shared" si="47"/>
        <v>0</v>
      </c>
      <c r="M104" s="19">
        <f t="shared" si="48"/>
        <v>10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>
        <v>15</v>
      </c>
      <c r="AF104" s="22"/>
      <c r="AG104" s="22">
        <v>10</v>
      </c>
      <c r="AH104" s="22"/>
      <c r="AI104" s="22"/>
      <c r="AJ104" s="22"/>
      <c r="AK104" s="22"/>
      <c r="AL104" s="22"/>
      <c r="AM104" s="22"/>
      <c r="AN104" s="22"/>
      <c r="AO104" s="22"/>
      <c r="AP104" s="22">
        <v>1</v>
      </c>
      <c r="AQ104" s="22"/>
      <c r="AR104" s="22">
        <v>1</v>
      </c>
      <c r="AS104" s="22"/>
      <c r="AT104" s="22">
        <v>1</v>
      </c>
      <c r="AU104" s="22"/>
      <c r="AV104" s="22">
        <v>1</v>
      </c>
      <c r="AX104" s="23"/>
      <c r="AZ104" s="24"/>
      <c r="BB104" s="23"/>
    </row>
    <row r="105" spans="1:54" s="9" customFormat="1" ht="35.25">
      <c r="A105" s="16" t="s">
        <v>25</v>
      </c>
      <c r="B105" s="17" t="s">
        <v>169</v>
      </c>
      <c r="C105" s="18" t="s">
        <v>154</v>
      </c>
      <c r="D105" s="19">
        <f t="shared" si="43"/>
        <v>30</v>
      </c>
      <c r="E105" s="19">
        <f t="shared" si="44"/>
        <v>30</v>
      </c>
      <c r="F105" s="20">
        <f t="shared" si="45"/>
        <v>0</v>
      </c>
      <c r="G105" s="20">
        <f t="shared" si="46"/>
        <v>30</v>
      </c>
      <c r="H105" s="21">
        <v>15</v>
      </c>
      <c r="I105" s="21"/>
      <c r="J105" s="21"/>
      <c r="K105" s="21">
        <v>15</v>
      </c>
      <c r="L105" s="20">
        <f t="shared" si="47"/>
        <v>0</v>
      </c>
      <c r="M105" s="19">
        <f t="shared" si="48"/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>
        <v>30</v>
      </c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>
        <v>1</v>
      </c>
      <c r="AO105" s="22"/>
      <c r="AP105" s="22"/>
      <c r="AQ105" s="22"/>
      <c r="AR105" s="22">
        <v>1</v>
      </c>
      <c r="AS105" s="22"/>
      <c r="AT105" s="22">
        <v>1</v>
      </c>
      <c r="AU105" s="22"/>
      <c r="AV105" s="22">
        <v>1</v>
      </c>
      <c r="AX105" s="23"/>
      <c r="AZ105" s="24"/>
      <c r="BB105" s="23"/>
    </row>
    <row r="106" spans="1:54" s="9" customFormat="1" ht="35.25">
      <c r="A106" s="16" t="s">
        <v>26</v>
      </c>
      <c r="B106" s="17" t="s">
        <v>151</v>
      </c>
      <c r="C106" s="18" t="s">
        <v>164</v>
      </c>
      <c r="D106" s="19">
        <f t="shared" si="43"/>
        <v>70</v>
      </c>
      <c r="E106" s="19">
        <f t="shared" si="44"/>
        <v>30</v>
      </c>
      <c r="F106" s="20">
        <f t="shared" si="45"/>
        <v>0</v>
      </c>
      <c r="G106" s="20">
        <f t="shared" si="46"/>
        <v>30</v>
      </c>
      <c r="H106" s="21">
        <v>15</v>
      </c>
      <c r="I106" s="21"/>
      <c r="J106" s="21"/>
      <c r="K106" s="21">
        <v>15</v>
      </c>
      <c r="L106" s="20">
        <f t="shared" si="47"/>
        <v>0</v>
      </c>
      <c r="M106" s="19">
        <f t="shared" si="48"/>
        <v>40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>
        <v>30</v>
      </c>
      <c r="AJ106" s="22"/>
      <c r="AK106" s="22">
        <v>40</v>
      </c>
      <c r="AL106" s="22"/>
      <c r="AM106" s="22"/>
      <c r="AN106" s="22"/>
      <c r="AO106" s="22"/>
      <c r="AP106" s="22"/>
      <c r="AQ106" s="22">
        <v>3</v>
      </c>
      <c r="AR106" s="22">
        <v>1</v>
      </c>
      <c r="AS106" s="22"/>
      <c r="AT106" s="22">
        <v>3</v>
      </c>
      <c r="AU106" s="22"/>
      <c r="AV106" s="22">
        <v>3</v>
      </c>
      <c r="AX106" s="23"/>
      <c r="AZ106" s="24"/>
      <c r="BB106" s="23"/>
    </row>
    <row r="107" spans="1:54" s="9" customFormat="1" ht="35.25">
      <c r="A107" s="16" t="s">
        <v>27</v>
      </c>
      <c r="B107" s="17" t="s">
        <v>152</v>
      </c>
      <c r="C107" s="18" t="s">
        <v>157</v>
      </c>
      <c r="D107" s="19">
        <f t="shared" si="43"/>
        <v>50</v>
      </c>
      <c r="E107" s="19">
        <f t="shared" si="44"/>
        <v>30</v>
      </c>
      <c r="F107" s="20">
        <f t="shared" si="45"/>
        <v>0</v>
      </c>
      <c r="G107" s="20">
        <f t="shared" si="46"/>
        <v>30</v>
      </c>
      <c r="H107" s="21">
        <v>15</v>
      </c>
      <c r="I107" s="21"/>
      <c r="J107" s="21"/>
      <c r="K107" s="21">
        <v>15</v>
      </c>
      <c r="L107" s="20">
        <f t="shared" si="47"/>
        <v>0</v>
      </c>
      <c r="M107" s="19">
        <f t="shared" si="48"/>
        <v>20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>
        <v>30</v>
      </c>
      <c r="AF107" s="22"/>
      <c r="AG107" s="22">
        <v>20</v>
      </c>
      <c r="AH107" s="22"/>
      <c r="AI107" s="22"/>
      <c r="AJ107" s="22"/>
      <c r="AK107" s="22"/>
      <c r="AL107" s="22"/>
      <c r="AM107" s="22"/>
      <c r="AN107" s="22"/>
      <c r="AO107" s="22"/>
      <c r="AP107" s="22">
        <v>2</v>
      </c>
      <c r="AQ107" s="22"/>
      <c r="AR107" s="22">
        <v>1</v>
      </c>
      <c r="AS107" s="22"/>
      <c r="AT107" s="22">
        <v>2</v>
      </c>
      <c r="AU107" s="22"/>
      <c r="AV107" s="22">
        <v>2</v>
      </c>
      <c r="AX107" s="23"/>
      <c r="AZ107" s="24"/>
      <c r="BB107" s="23"/>
    </row>
    <row r="108" spans="1:54" s="9" customFormat="1" ht="35.25">
      <c r="A108" s="16" t="s">
        <v>28</v>
      </c>
      <c r="B108" s="17" t="s">
        <v>184</v>
      </c>
      <c r="C108" s="18" t="s">
        <v>167</v>
      </c>
      <c r="D108" s="19">
        <f>SUM(E108,M108)</f>
        <v>50</v>
      </c>
      <c r="E108" s="19">
        <f>SUM(F108:G108,L108)</f>
        <v>25</v>
      </c>
      <c r="F108" s="20">
        <f>SUM(N108,R108,V108,Z108,AD108,AH108)</f>
        <v>0</v>
      </c>
      <c r="G108" s="20">
        <f>SUM(O108,S108,W108,AA108,AE108,AI108)</f>
        <v>20</v>
      </c>
      <c r="H108" s="21"/>
      <c r="I108" s="21">
        <v>20</v>
      </c>
      <c r="J108" s="21"/>
      <c r="K108" s="21"/>
      <c r="L108" s="20">
        <f>SUM(P108,T108,X108,AB108,AF108,AJ108)</f>
        <v>5</v>
      </c>
      <c r="M108" s="19">
        <f>SUM(Q108,U108,Y108,AC108,AG108,AK108)</f>
        <v>25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>
        <v>20</v>
      </c>
      <c r="AB108" s="22">
        <v>5</v>
      </c>
      <c r="AC108" s="22">
        <v>25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>
        <v>2</v>
      </c>
      <c r="AP108" s="22"/>
      <c r="AQ108" s="22"/>
      <c r="AR108" s="22">
        <v>1</v>
      </c>
      <c r="AS108" s="22"/>
      <c r="AT108" s="22">
        <v>2</v>
      </c>
      <c r="AU108" s="22"/>
      <c r="AV108" s="22">
        <v>2</v>
      </c>
      <c r="AX108" s="23"/>
      <c r="AZ108" s="24"/>
      <c r="BB108" s="23"/>
    </row>
    <row r="109" spans="1:54" s="9" customFormat="1" ht="35.25">
      <c r="A109" s="16" t="s">
        <v>68</v>
      </c>
      <c r="B109" s="17" t="s">
        <v>189</v>
      </c>
      <c r="C109" s="18" t="s">
        <v>164</v>
      </c>
      <c r="D109" s="19">
        <f>SUM(E109,M109)</f>
        <v>50</v>
      </c>
      <c r="E109" s="19">
        <f>SUM(F109:G109,L109)</f>
        <v>20</v>
      </c>
      <c r="F109" s="20">
        <f>SUM(N109,R109,V109,Z109,AD109,AH109)</f>
        <v>0</v>
      </c>
      <c r="G109" s="20">
        <f>SUM(O109,S109,W109,AA109,AE109,AI109)</f>
        <v>15</v>
      </c>
      <c r="H109" s="21">
        <v>15</v>
      </c>
      <c r="I109" s="21"/>
      <c r="J109" s="21"/>
      <c r="K109" s="21"/>
      <c r="L109" s="20">
        <f>SUM(P109,T109,X109,AB109,AF109,AJ109)</f>
        <v>5</v>
      </c>
      <c r="M109" s="19">
        <f>SUM(Q109,U109,Y109,AC109,AG109,AK109)</f>
        <v>30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>
        <v>15</v>
      </c>
      <c r="AJ109" s="22">
        <v>5</v>
      </c>
      <c r="AK109" s="22">
        <v>30</v>
      </c>
      <c r="AL109" s="22"/>
      <c r="AM109" s="22"/>
      <c r="AN109" s="22"/>
      <c r="AO109" s="22"/>
      <c r="AP109" s="22"/>
      <c r="AQ109" s="22">
        <v>2</v>
      </c>
      <c r="AR109" s="22">
        <v>1</v>
      </c>
      <c r="AS109" s="22"/>
      <c r="AT109" s="22">
        <v>2</v>
      </c>
      <c r="AU109" s="22"/>
      <c r="AV109" s="22">
        <v>2</v>
      </c>
      <c r="AX109" s="23"/>
      <c r="AZ109" s="24"/>
      <c r="BB109" s="23"/>
    </row>
    <row r="110" spans="1:48" s="9" customFormat="1" ht="35.25">
      <c r="A110" s="42" t="s">
        <v>171</v>
      </c>
      <c r="B110" s="43"/>
      <c r="C110" s="44"/>
      <c r="D110" s="37">
        <f>SUM(D8,D13,D28,D50)</f>
        <v>4510</v>
      </c>
      <c r="E110" s="37">
        <f aca="true" t="shared" si="49" ref="E110:AV110">SUM(E8,E13,E28,E50)</f>
        <v>2270</v>
      </c>
      <c r="F110" s="37">
        <f t="shared" si="49"/>
        <v>660</v>
      </c>
      <c r="G110" s="37">
        <f t="shared" si="49"/>
        <v>1340</v>
      </c>
      <c r="H110" s="37">
        <f t="shared" si="49"/>
        <v>885</v>
      </c>
      <c r="I110" s="37">
        <f t="shared" si="49"/>
        <v>215</v>
      </c>
      <c r="J110" s="37">
        <f t="shared" si="49"/>
        <v>150</v>
      </c>
      <c r="K110" s="37">
        <f t="shared" si="49"/>
        <v>90</v>
      </c>
      <c r="L110" s="37">
        <f t="shared" si="49"/>
        <v>270</v>
      </c>
      <c r="M110" s="37">
        <f t="shared" si="49"/>
        <v>2240</v>
      </c>
      <c r="N110" s="19">
        <f t="shared" si="49"/>
        <v>225</v>
      </c>
      <c r="O110" s="19">
        <f t="shared" si="49"/>
        <v>165</v>
      </c>
      <c r="P110" s="19">
        <f t="shared" si="49"/>
        <v>50</v>
      </c>
      <c r="Q110" s="19">
        <f t="shared" si="49"/>
        <v>315</v>
      </c>
      <c r="R110" s="19">
        <f t="shared" si="49"/>
        <v>135</v>
      </c>
      <c r="S110" s="19">
        <f t="shared" si="49"/>
        <v>180</v>
      </c>
      <c r="T110" s="19">
        <f t="shared" si="49"/>
        <v>50</v>
      </c>
      <c r="U110" s="19">
        <f t="shared" si="49"/>
        <v>390</v>
      </c>
      <c r="V110" s="19">
        <f t="shared" si="49"/>
        <v>105</v>
      </c>
      <c r="W110" s="19">
        <f t="shared" si="49"/>
        <v>210</v>
      </c>
      <c r="X110" s="19">
        <f t="shared" si="49"/>
        <v>45</v>
      </c>
      <c r="Y110" s="19">
        <f t="shared" si="49"/>
        <v>390</v>
      </c>
      <c r="Z110" s="19">
        <f t="shared" si="49"/>
        <v>105</v>
      </c>
      <c r="AA110" s="19">
        <f t="shared" si="49"/>
        <v>230</v>
      </c>
      <c r="AB110" s="19">
        <f t="shared" si="49"/>
        <v>50</v>
      </c>
      <c r="AC110" s="19">
        <f t="shared" si="49"/>
        <v>365</v>
      </c>
      <c r="AD110" s="19">
        <f t="shared" si="49"/>
        <v>60</v>
      </c>
      <c r="AE110" s="19">
        <f t="shared" si="49"/>
        <v>285</v>
      </c>
      <c r="AF110" s="19">
        <f t="shared" si="49"/>
        <v>30</v>
      </c>
      <c r="AG110" s="19">
        <f t="shared" si="49"/>
        <v>375</v>
      </c>
      <c r="AH110" s="19">
        <f t="shared" si="49"/>
        <v>30</v>
      </c>
      <c r="AI110" s="19">
        <f t="shared" si="49"/>
        <v>270</v>
      </c>
      <c r="AJ110" s="19">
        <f t="shared" si="49"/>
        <v>45</v>
      </c>
      <c r="AK110" s="19">
        <f t="shared" si="49"/>
        <v>405</v>
      </c>
      <c r="AL110" s="19">
        <f>SUM(AL8,AL13,AL28,AL50)</f>
        <v>30</v>
      </c>
      <c r="AM110" s="19">
        <f t="shared" si="49"/>
        <v>30</v>
      </c>
      <c r="AN110" s="19">
        <f t="shared" si="49"/>
        <v>30</v>
      </c>
      <c r="AO110" s="19">
        <f t="shared" si="49"/>
        <v>30</v>
      </c>
      <c r="AP110" s="19">
        <f t="shared" si="49"/>
        <v>30</v>
      </c>
      <c r="AQ110" s="19">
        <f t="shared" si="49"/>
        <v>30</v>
      </c>
      <c r="AR110" s="37">
        <f t="shared" si="49"/>
        <v>90</v>
      </c>
      <c r="AS110" s="37">
        <f t="shared" si="49"/>
        <v>38</v>
      </c>
      <c r="AT110" s="37">
        <f t="shared" si="49"/>
        <v>152</v>
      </c>
      <c r="AU110" s="37">
        <f t="shared" si="49"/>
        <v>14</v>
      </c>
      <c r="AV110" s="37">
        <f t="shared" si="49"/>
        <v>69</v>
      </c>
    </row>
    <row r="111" spans="1:48" s="9" customFormat="1" ht="35.25">
      <c r="A111" s="45"/>
      <c r="B111" s="46"/>
      <c r="C111" s="4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>
        <f>SUM(N110:Q110)</f>
        <v>755</v>
      </c>
      <c r="O111" s="40"/>
      <c r="P111" s="40"/>
      <c r="Q111" s="41"/>
      <c r="R111" s="39">
        <f>SUM(R110:U110)</f>
        <v>755</v>
      </c>
      <c r="S111" s="40"/>
      <c r="T111" s="40"/>
      <c r="U111" s="41"/>
      <c r="V111" s="39">
        <f>SUM(V110:Y110)</f>
        <v>750</v>
      </c>
      <c r="W111" s="40"/>
      <c r="X111" s="40"/>
      <c r="Y111" s="41"/>
      <c r="Z111" s="39">
        <f>SUM(Z110:AC110)</f>
        <v>750</v>
      </c>
      <c r="AA111" s="40"/>
      <c r="AB111" s="40"/>
      <c r="AC111" s="41"/>
      <c r="AD111" s="39">
        <f>SUM(AD110:AG110)</f>
        <v>750</v>
      </c>
      <c r="AE111" s="40"/>
      <c r="AF111" s="40"/>
      <c r="AG111" s="41"/>
      <c r="AH111" s="39">
        <f>SUM(AH110:AK110)</f>
        <v>750</v>
      </c>
      <c r="AI111" s="40"/>
      <c r="AJ111" s="40"/>
      <c r="AK111" s="41"/>
      <c r="AL111" s="39">
        <f>SUM(AL110:AQ110)</f>
        <v>180</v>
      </c>
      <c r="AM111" s="40"/>
      <c r="AN111" s="40"/>
      <c r="AO111" s="40"/>
      <c r="AP111" s="40"/>
      <c r="AQ111" s="40"/>
      <c r="AR111" s="38"/>
      <c r="AS111" s="38"/>
      <c r="AT111" s="38"/>
      <c r="AU111" s="38"/>
      <c r="AV111" s="38"/>
    </row>
    <row r="112" spans="1:48" s="9" customFormat="1" ht="35.25">
      <c r="A112" s="42" t="s">
        <v>172</v>
      </c>
      <c r="B112" s="43"/>
      <c r="C112" s="44"/>
      <c r="D112" s="37">
        <f>SUM(D8,D13,D28,D63)</f>
        <v>4510</v>
      </c>
      <c r="E112" s="37">
        <f aca="true" t="shared" si="50" ref="E112:AV112">SUM(E8,E13,E28,E63)</f>
        <v>2270</v>
      </c>
      <c r="F112" s="37">
        <f t="shared" si="50"/>
        <v>720</v>
      </c>
      <c r="G112" s="37">
        <f t="shared" si="50"/>
        <v>1280</v>
      </c>
      <c r="H112" s="37">
        <f t="shared" si="50"/>
        <v>825</v>
      </c>
      <c r="I112" s="37">
        <f t="shared" si="50"/>
        <v>215</v>
      </c>
      <c r="J112" s="37">
        <f t="shared" si="50"/>
        <v>150</v>
      </c>
      <c r="K112" s="37">
        <f t="shared" si="50"/>
        <v>90</v>
      </c>
      <c r="L112" s="37">
        <f t="shared" si="50"/>
        <v>270</v>
      </c>
      <c r="M112" s="37">
        <f t="shared" si="50"/>
        <v>2240</v>
      </c>
      <c r="N112" s="19">
        <f t="shared" si="50"/>
        <v>225</v>
      </c>
      <c r="O112" s="19">
        <f t="shared" si="50"/>
        <v>165</v>
      </c>
      <c r="P112" s="19">
        <f t="shared" si="50"/>
        <v>50</v>
      </c>
      <c r="Q112" s="19">
        <f t="shared" si="50"/>
        <v>315</v>
      </c>
      <c r="R112" s="19">
        <f t="shared" si="50"/>
        <v>135</v>
      </c>
      <c r="S112" s="19">
        <f t="shared" si="50"/>
        <v>180</v>
      </c>
      <c r="T112" s="19">
        <f t="shared" si="50"/>
        <v>50</v>
      </c>
      <c r="U112" s="19">
        <f t="shared" si="50"/>
        <v>390</v>
      </c>
      <c r="V112" s="19">
        <f t="shared" si="50"/>
        <v>120</v>
      </c>
      <c r="W112" s="19">
        <f t="shared" si="50"/>
        <v>210</v>
      </c>
      <c r="X112" s="19">
        <f t="shared" si="50"/>
        <v>45</v>
      </c>
      <c r="Y112" s="19">
        <f t="shared" si="50"/>
        <v>370</v>
      </c>
      <c r="Z112" s="19">
        <f t="shared" si="50"/>
        <v>105</v>
      </c>
      <c r="AA112" s="19">
        <f t="shared" si="50"/>
        <v>290</v>
      </c>
      <c r="AB112" s="19">
        <f t="shared" si="50"/>
        <v>50</v>
      </c>
      <c r="AC112" s="19">
        <f t="shared" si="50"/>
        <v>315</v>
      </c>
      <c r="AD112" s="19">
        <f t="shared" si="50"/>
        <v>90</v>
      </c>
      <c r="AE112" s="19">
        <f t="shared" si="50"/>
        <v>210</v>
      </c>
      <c r="AF112" s="19">
        <f t="shared" si="50"/>
        <v>45</v>
      </c>
      <c r="AG112" s="19">
        <f t="shared" si="50"/>
        <v>400</v>
      </c>
      <c r="AH112" s="19">
        <f t="shared" si="50"/>
        <v>45</v>
      </c>
      <c r="AI112" s="19">
        <f t="shared" si="50"/>
        <v>225</v>
      </c>
      <c r="AJ112" s="19">
        <f t="shared" si="50"/>
        <v>30</v>
      </c>
      <c r="AK112" s="19">
        <f t="shared" si="50"/>
        <v>450</v>
      </c>
      <c r="AL112" s="19">
        <f t="shared" si="50"/>
        <v>30</v>
      </c>
      <c r="AM112" s="19">
        <f t="shared" si="50"/>
        <v>30</v>
      </c>
      <c r="AN112" s="19">
        <f t="shared" si="50"/>
        <v>30</v>
      </c>
      <c r="AO112" s="19">
        <f t="shared" si="50"/>
        <v>30</v>
      </c>
      <c r="AP112" s="19">
        <f t="shared" si="50"/>
        <v>30</v>
      </c>
      <c r="AQ112" s="19">
        <f t="shared" si="50"/>
        <v>30</v>
      </c>
      <c r="AR112" s="37">
        <f t="shared" si="50"/>
        <v>90</v>
      </c>
      <c r="AS112" s="37">
        <f t="shared" si="50"/>
        <v>38</v>
      </c>
      <c r="AT112" s="37">
        <f t="shared" si="50"/>
        <v>152</v>
      </c>
      <c r="AU112" s="37">
        <f t="shared" si="50"/>
        <v>14</v>
      </c>
      <c r="AV112" s="37">
        <f t="shared" si="50"/>
        <v>69</v>
      </c>
    </row>
    <row r="113" spans="1:48" s="9" customFormat="1" ht="35.25">
      <c r="A113" s="45"/>
      <c r="B113" s="46"/>
      <c r="C113" s="4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>
        <f>SUM(N112:Q112)</f>
        <v>755</v>
      </c>
      <c r="O113" s="40"/>
      <c r="P113" s="40"/>
      <c r="Q113" s="41"/>
      <c r="R113" s="39">
        <f>SUM(R112:U112)</f>
        <v>755</v>
      </c>
      <c r="S113" s="40"/>
      <c r="T113" s="40"/>
      <c r="U113" s="41"/>
      <c r="V113" s="39">
        <f>SUM(V112:Y112)</f>
        <v>745</v>
      </c>
      <c r="W113" s="40"/>
      <c r="X113" s="40"/>
      <c r="Y113" s="41"/>
      <c r="Z113" s="39">
        <f>SUM(Z112:AC112)</f>
        <v>760</v>
      </c>
      <c r="AA113" s="40"/>
      <c r="AB113" s="40"/>
      <c r="AC113" s="41"/>
      <c r="AD113" s="39">
        <f>SUM(AD112:AG112)</f>
        <v>745</v>
      </c>
      <c r="AE113" s="40"/>
      <c r="AF113" s="40"/>
      <c r="AG113" s="41"/>
      <c r="AH113" s="39">
        <f>SUM(AH112:AK112)</f>
        <v>750</v>
      </c>
      <c r="AI113" s="40"/>
      <c r="AJ113" s="40"/>
      <c r="AK113" s="41"/>
      <c r="AL113" s="39">
        <f>SUM(AL112:AQ112)</f>
        <v>180</v>
      </c>
      <c r="AM113" s="40"/>
      <c r="AN113" s="40"/>
      <c r="AO113" s="40"/>
      <c r="AP113" s="40"/>
      <c r="AQ113" s="40"/>
      <c r="AR113" s="38"/>
      <c r="AS113" s="38"/>
      <c r="AT113" s="38"/>
      <c r="AU113" s="38"/>
      <c r="AV113" s="38"/>
    </row>
    <row r="114" spans="1:48" s="9" customFormat="1" ht="35.25">
      <c r="A114" s="42" t="s">
        <v>173</v>
      </c>
      <c r="B114" s="43"/>
      <c r="C114" s="44"/>
      <c r="D114" s="37">
        <f>SUM(D8,D13,D28,D79)</f>
        <v>4510</v>
      </c>
      <c r="E114" s="37">
        <f aca="true" t="shared" si="51" ref="E114:AV114">SUM(E8,E13,E28,E79)</f>
        <v>2270</v>
      </c>
      <c r="F114" s="37">
        <f t="shared" si="51"/>
        <v>690</v>
      </c>
      <c r="G114" s="37">
        <f t="shared" si="51"/>
        <v>1310</v>
      </c>
      <c r="H114" s="37">
        <f t="shared" si="51"/>
        <v>855</v>
      </c>
      <c r="I114" s="37">
        <f t="shared" si="51"/>
        <v>215</v>
      </c>
      <c r="J114" s="37">
        <f t="shared" si="51"/>
        <v>150</v>
      </c>
      <c r="K114" s="37">
        <f t="shared" si="51"/>
        <v>90</v>
      </c>
      <c r="L114" s="37">
        <f t="shared" si="51"/>
        <v>270</v>
      </c>
      <c r="M114" s="37">
        <f t="shared" si="51"/>
        <v>2240</v>
      </c>
      <c r="N114" s="19">
        <f t="shared" si="51"/>
        <v>225</v>
      </c>
      <c r="O114" s="19">
        <f t="shared" si="51"/>
        <v>165</v>
      </c>
      <c r="P114" s="19">
        <f t="shared" si="51"/>
        <v>50</v>
      </c>
      <c r="Q114" s="19">
        <f t="shared" si="51"/>
        <v>315</v>
      </c>
      <c r="R114" s="19">
        <f t="shared" si="51"/>
        <v>135</v>
      </c>
      <c r="S114" s="19">
        <f t="shared" si="51"/>
        <v>180</v>
      </c>
      <c r="T114" s="19">
        <f t="shared" si="51"/>
        <v>50</v>
      </c>
      <c r="U114" s="19">
        <f t="shared" si="51"/>
        <v>390</v>
      </c>
      <c r="V114" s="19">
        <f t="shared" si="51"/>
        <v>120</v>
      </c>
      <c r="W114" s="19">
        <f t="shared" si="51"/>
        <v>195</v>
      </c>
      <c r="X114" s="19">
        <f t="shared" si="51"/>
        <v>45</v>
      </c>
      <c r="Y114" s="19">
        <f t="shared" si="51"/>
        <v>390</v>
      </c>
      <c r="Z114" s="19">
        <f t="shared" si="51"/>
        <v>105</v>
      </c>
      <c r="AA114" s="19">
        <f t="shared" si="51"/>
        <v>260</v>
      </c>
      <c r="AB114" s="19">
        <f t="shared" si="51"/>
        <v>45</v>
      </c>
      <c r="AC114" s="19">
        <f t="shared" si="51"/>
        <v>340</v>
      </c>
      <c r="AD114" s="19">
        <f t="shared" si="51"/>
        <v>90</v>
      </c>
      <c r="AE114" s="19">
        <f t="shared" si="51"/>
        <v>300</v>
      </c>
      <c r="AF114" s="19">
        <f t="shared" si="51"/>
        <v>45</v>
      </c>
      <c r="AG114" s="19">
        <f t="shared" si="51"/>
        <v>325</v>
      </c>
      <c r="AH114" s="19">
        <f t="shared" si="51"/>
        <v>15</v>
      </c>
      <c r="AI114" s="19">
        <f t="shared" si="51"/>
        <v>210</v>
      </c>
      <c r="AJ114" s="19">
        <f t="shared" si="51"/>
        <v>35</v>
      </c>
      <c r="AK114" s="19">
        <f t="shared" si="51"/>
        <v>480</v>
      </c>
      <c r="AL114" s="19">
        <f t="shared" si="51"/>
        <v>30</v>
      </c>
      <c r="AM114" s="19">
        <f t="shared" si="51"/>
        <v>30</v>
      </c>
      <c r="AN114" s="19">
        <f t="shared" si="51"/>
        <v>30</v>
      </c>
      <c r="AO114" s="19">
        <f t="shared" si="51"/>
        <v>30</v>
      </c>
      <c r="AP114" s="19">
        <f t="shared" si="51"/>
        <v>30</v>
      </c>
      <c r="AQ114" s="19">
        <f t="shared" si="51"/>
        <v>30</v>
      </c>
      <c r="AR114" s="37">
        <f t="shared" si="51"/>
        <v>90</v>
      </c>
      <c r="AS114" s="37">
        <f t="shared" si="51"/>
        <v>38</v>
      </c>
      <c r="AT114" s="37">
        <f t="shared" si="51"/>
        <v>152</v>
      </c>
      <c r="AU114" s="37">
        <f t="shared" si="51"/>
        <v>14</v>
      </c>
      <c r="AV114" s="37">
        <f t="shared" si="51"/>
        <v>69</v>
      </c>
    </row>
    <row r="115" spans="1:48" s="9" customFormat="1" ht="35.25">
      <c r="A115" s="45"/>
      <c r="B115" s="46"/>
      <c r="C115" s="4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>
        <f>SUM(N114:Q114)</f>
        <v>755</v>
      </c>
      <c r="O115" s="40"/>
      <c r="P115" s="40"/>
      <c r="Q115" s="41"/>
      <c r="R115" s="39">
        <f>SUM(R114:U114)</f>
        <v>755</v>
      </c>
      <c r="S115" s="40"/>
      <c r="T115" s="40"/>
      <c r="U115" s="41"/>
      <c r="V115" s="39">
        <f>SUM(V114:Y114)</f>
        <v>750</v>
      </c>
      <c r="W115" s="40"/>
      <c r="X115" s="40"/>
      <c r="Y115" s="41"/>
      <c r="Z115" s="39">
        <f>SUM(Z114:AC114)</f>
        <v>750</v>
      </c>
      <c r="AA115" s="40"/>
      <c r="AB115" s="40"/>
      <c r="AC115" s="41"/>
      <c r="AD115" s="39">
        <f>SUM(AD114:AG114)</f>
        <v>760</v>
      </c>
      <c r="AE115" s="40"/>
      <c r="AF115" s="40"/>
      <c r="AG115" s="41"/>
      <c r="AH115" s="39">
        <f>SUM(AH114:AK114)</f>
        <v>740</v>
      </c>
      <c r="AI115" s="40"/>
      <c r="AJ115" s="40"/>
      <c r="AK115" s="41"/>
      <c r="AL115" s="39">
        <f>SUM(AL114:AQ114)</f>
        <v>180</v>
      </c>
      <c r="AM115" s="40"/>
      <c r="AN115" s="40"/>
      <c r="AO115" s="40"/>
      <c r="AP115" s="40"/>
      <c r="AQ115" s="40"/>
      <c r="AR115" s="38"/>
      <c r="AS115" s="38"/>
      <c r="AT115" s="38"/>
      <c r="AU115" s="38"/>
      <c r="AV115" s="38"/>
    </row>
    <row r="116" spans="1:48" s="9" customFormat="1" ht="35.25">
      <c r="A116" s="42" t="s">
        <v>174</v>
      </c>
      <c r="B116" s="43"/>
      <c r="C116" s="44"/>
      <c r="D116" s="37">
        <f>SUM(D8,D13,D28,D93)</f>
        <v>4510</v>
      </c>
      <c r="E116" s="37">
        <f aca="true" t="shared" si="52" ref="E116:AV116">SUM(E8,E13,E28,E93)</f>
        <v>2270</v>
      </c>
      <c r="F116" s="37">
        <f t="shared" si="52"/>
        <v>675</v>
      </c>
      <c r="G116" s="37">
        <f t="shared" si="52"/>
        <v>1325</v>
      </c>
      <c r="H116" s="37">
        <f t="shared" si="52"/>
        <v>870</v>
      </c>
      <c r="I116" s="37">
        <f t="shared" si="52"/>
        <v>215</v>
      </c>
      <c r="J116" s="37">
        <f t="shared" si="52"/>
        <v>150</v>
      </c>
      <c r="K116" s="37">
        <f t="shared" si="52"/>
        <v>90</v>
      </c>
      <c r="L116" s="37">
        <f t="shared" si="52"/>
        <v>270</v>
      </c>
      <c r="M116" s="37">
        <f t="shared" si="52"/>
        <v>2240</v>
      </c>
      <c r="N116" s="19">
        <f t="shared" si="52"/>
        <v>225</v>
      </c>
      <c r="O116" s="19">
        <f t="shared" si="52"/>
        <v>165</v>
      </c>
      <c r="P116" s="19">
        <f t="shared" si="52"/>
        <v>50</v>
      </c>
      <c r="Q116" s="19">
        <f t="shared" si="52"/>
        <v>315</v>
      </c>
      <c r="R116" s="19">
        <f t="shared" si="52"/>
        <v>135</v>
      </c>
      <c r="S116" s="19">
        <f t="shared" si="52"/>
        <v>180</v>
      </c>
      <c r="T116" s="19">
        <f t="shared" si="52"/>
        <v>50</v>
      </c>
      <c r="U116" s="19">
        <f t="shared" si="52"/>
        <v>390</v>
      </c>
      <c r="V116" s="19">
        <f t="shared" si="52"/>
        <v>105</v>
      </c>
      <c r="W116" s="19">
        <f t="shared" si="52"/>
        <v>240</v>
      </c>
      <c r="X116" s="19">
        <f t="shared" si="52"/>
        <v>40</v>
      </c>
      <c r="Y116" s="19">
        <f t="shared" si="52"/>
        <v>370</v>
      </c>
      <c r="Z116" s="19">
        <f t="shared" si="52"/>
        <v>75</v>
      </c>
      <c r="AA116" s="19">
        <f t="shared" si="52"/>
        <v>290</v>
      </c>
      <c r="AB116" s="19">
        <f t="shared" si="52"/>
        <v>45</v>
      </c>
      <c r="AC116" s="19">
        <f t="shared" si="52"/>
        <v>340</v>
      </c>
      <c r="AD116" s="19">
        <f t="shared" si="52"/>
        <v>90</v>
      </c>
      <c r="AE116" s="19">
        <f t="shared" si="52"/>
        <v>270</v>
      </c>
      <c r="AF116" s="19">
        <f t="shared" si="52"/>
        <v>45</v>
      </c>
      <c r="AG116" s="19">
        <f t="shared" si="52"/>
        <v>345</v>
      </c>
      <c r="AH116" s="19">
        <f t="shared" si="52"/>
        <v>45</v>
      </c>
      <c r="AI116" s="19">
        <f t="shared" si="52"/>
        <v>180</v>
      </c>
      <c r="AJ116" s="19">
        <f t="shared" si="52"/>
        <v>40</v>
      </c>
      <c r="AK116" s="19">
        <f t="shared" si="52"/>
        <v>480</v>
      </c>
      <c r="AL116" s="19">
        <f t="shared" si="52"/>
        <v>30</v>
      </c>
      <c r="AM116" s="19">
        <f t="shared" si="52"/>
        <v>30</v>
      </c>
      <c r="AN116" s="19">
        <f t="shared" si="52"/>
        <v>30</v>
      </c>
      <c r="AO116" s="19">
        <f t="shared" si="52"/>
        <v>30</v>
      </c>
      <c r="AP116" s="19">
        <f t="shared" si="52"/>
        <v>30</v>
      </c>
      <c r="AQ116" s="19">
        <f t="shared" si="52"/>
        <v>30</v>
      </c>
      <c r="AR116" s="37">
        <f t="shared" si="52"/>
        <v>90</v>
      </c>
      <c r="AS116" s="37">
        <f t="shared" si="52"/>
        <v>38</v>
      </c>
      <c r="AT116" s="37">
        <f t="shared" si="52"/>
        <v>152</v>
      </c>
      <c r="AU116" s="37">
        <f t="shared" si="52"/>
        <v>14</v>
      </c>
      <c r="AV116" s="37">
        <f t="shared" si="52"/>
        <v>69</v>
      </c>
    </row>
    <row r="117" spans="1:48" s="9" customFormat="1" ht="35.25">
      <c r="A117" s="45"/>
      <c r="B117" s="46"/>
      <c r="C117" s="4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9">
        <f>SUM(N116:Q116)</f>
        <v>755</v>
      </c>
      <c r="O117" s="40"/>
      <c r="P117" s="40"/>
      <c r="Q117" s="41"/>
      <c r="R117" s="39">
        <f>SUM(R116:U116)</f>
        <v>755</v>
      </c>
      <c r="S117" s="40"/>
      <c r="T117" s="40"/>
      <c r="U117" s="41"/>
      <c r="V117" s="39">
        <f>SUM(V116:Y116)</f>
        <v>755</v>
      </c>
      <c r="W117" s="40"/>
      <c r="X117" s="40"/>
      <c r="Y117" s="41"/>
      <c r="Z117" s="39">
        <f>SUM(Z116:AC116)</f>
        <v>750</v>
      </c>
      <c r="AA117" s="40"/>
      <c r="AB117" s="40"/>
      <c r="AC117" s="41"/>
      <c r="AD117" s="39">
        <f>SUM(AD116:AG116)</f>
        <v>750</v>
      </c>
      <c r="AE117" s="40"/>
      <c r="AF117" s="40"/>
      <c r="AG117" s="41"/>
      <c r="AH117" s="39">
        <f>SUM(AH116:AK116)</f>
        <v>745</v>
      </c>
      <c r="AI117" s="40"/>
      <c r="AJ117" s="40"/>
      <c r="AK117" s="41"/>
      <c r="AL117" s="39">
        <f>SUM(AL116:AQ116)</f>
        <v>180</v>
      </c>
      <c r="AM117" s="40"/>
      <c r="AN117" s="40"/>
      <c r="AO117" s="40"/>
      <c r="AP117" s="40"/>
      <c r="AQ117" s="40"/>
      <c r="AR117" s="38"/>
      <c r="AS117" s="38"/>
      <c r="AT117" s="38"/>
      <c r="AU117" s="38"/>
      <c r="AV117" s="38"/>
    </row>
    <row r="119" spans="6:9" ht="35.25">
      <c r="F119" s="32"/>
      <c r="G119" s="32"/>
      <c r="I119" s="32"/>
    </row>
    <row r="120" ht="35.25">
      <c r="G120" s="32"/>
    </row>
    <row r="122" ht="35.25">
      <c r="I122" s="32"/>
    </row>
  </sheetData>
  <sheetProtection/>
  <mergeCells count="131">
    <mergeCell ref="AQ6:AQ7"/>
    <mergeCell ref="AP6:AP7"/>
    <mergeCell ref="AO6:AO7"/>
    <mergeCell ref="E5:E7"/>
    <mergeCell ref="F5:F7"/>
    <mergeCell ref="M5:M7"/>
    <mergeCell ref="J5:J7"/>
    <mergeCell ref="K5:K7"/>
    <mergeCell ref="G5:G7"/>
    <mergeCell ref="N5:U5"/>
    <mergeCell ref="AL4:AV4"/>
    <mergeCell ref="AL5:AQ5"/>
    <mergeCell ref="AR5:AV5"/>
    <mergeCell ref="AL6:AL7"/>
    <mergeCell ref="AM6:AM7"/>
    <mergeCell ref="AV6:AV7"/>
    <mergeCell ref="AR6:AR7"/>
    <mergeCell ref="AS6:AS7"/>
    <mergeCell ref="AT6:AT7"/>
    <mergeCell ref="AN6:AN7"/>
    <mergeCell ref="AU6:AU7"/>
    <mergeCell ref="N4:AK4"/>
    <mergeCell ref="N6:Q6"/>
    <mergeCell ref="R6:U6"/>
    <mergeCell ref="V6:Y6"/>
    <mergeCell ref="AD5:AK5"/>
    <mergeCell ref="AH6:AK6"/>
    <mergeCell ref="V5:AC5"/>
    <mergeCell ref="AD6:AG6"/>
    <mergeCell ref="Z6:AC6"/>
    <mergeCell ref="J110:J111"/>
    <mergeCell ref="AD111:AG111"/>
    <mergeCell ref="AH111:AK111"/>
    <mergeCell ref="Z111:AC111"/>
    <mergeCell ref="L5:L7"/>
    <mergeCell ref="AL111:AQ111"/>
    <mergeCell ref="AU110:AU111"/>
    <mergeCell ref="A1:M1"/>
    <mergeCell ref="A4:A7"/>
    <mergeCell ref="C4:C7"/>
    <mergeCell ref="D4:M4"/>
    <mergeCell ref="B4:B7"/>
    <mergeCell ref="D5:D7"/>
    <mergeCell ref="H5:H7"/>
    <mergeCell ref="I5:I7"/>
    <mergeCell ref="A110:C111"/>
    <mergeCell ref="D110:D111"/>
    <mergeCell ref="E110:E111"/>
    <mergeCell ref="F110:F111"/>
    <mergeCell ref="G110:G111"/>
    <mergeCell ref="H110:H111"/>
    <mergeCell ref="I110:I111"/>
    <mergeCell ref="AV110:AV111"/>
    <mergeCell ref="K110:K111"/>
    <mergeCell ref="L110:L111"/>
    <mergeCell ref="M110:M111"/>
    <mergeCell ref="AR110:AR111"/>
    <mergeCell ref="N111:Q111"/>
    <mergeCell ref="R111:U111"/>
    <mergeCell ref="V111:Y111"/>
    <mergeCell ref="AS110:AS111"/>
    <mergeCell ref="AT110:AT111"/>
    <mergeCell ref="A112:C113"/>
    <mergeCell ref="D112:D113"/>
    <mergeCell ref="E112:E113"/>
    <mergeCell ref="F112:F113"/>
    <mergeCell ref="G112:G113"/>
    <mergeCell ref="H112:H113"/>
    <mergeCell ref="I112:I113"/>
    <mergeCell ref="J112:J113"/>
    <mergeCell ref="AD115:AG115"/>
    <mergeCell ref="AH115:AK115"/>
    <mergeCell ref="N113:Q113"/>
    <mergeCell ref="V113:Y113"/>
    <mergeCell ref="Z113:AC113"/>
    <mergeCell ref="AD113:AG113"/>
    <mergeCell ref="I114:I115"/>
    <mergeCell ref="J114:J115"/>
    <mergeCell ref="V115:Y115"/>
    <mergeCell ref="Z115:AC115"/>
    <mergeCell ref="H114:H115"/>
    <mergeCell ref="AS112:AS113"/>
    <mergeCell ref="AT112:AT113"/>
    <mergeCell ref="AU112:AU113"/>
    <mergeCell ref="AS114:AS115"/>
    <mergeCell ref="AT114:AT115"/>
    <mergeCell ref="AU114:AU115"/>
    <mergeCell ref="N115:Q115"/>
    <mergeCell ref="R115:U115"/>
    <mergeCell ref="AL115:AQ115"/>
    <mergeCell ref="AV112:AV113"/>
    <mergeCell ref="K112:K113"/>
    <mergeCell ref="L112:L113"/>
    <mergeCell ref="M112:M113"/>
    <mergeCell ref="AR112:AR113"/>
    <mergeCell ref="R113:U113"/>
    <mergeCell ref="AL113:AQ113"/>
    <mergeCell ref="AH113:AK113"/>
    <mergeCell ref="AV114:AV115"/>
    <mergeCell ref="A114:C115"/>
    <mergeCell ref="D114:D115"/>
    <mergeCell ref="E114:E115"/>
    <mergeCell ref="F114:F115"/>
    <mergeCell ref="G114:G115"/>
    <mergeCell ref="K114:K115"/>
    <mergeCell ref="L114:L115"/>
    <mergeCell ref="M114:M115"/>
    <mergeCell ref="AR114:AR115"/>
    <mergeCell ref="A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AD117:AG117"/>
    <mergeCell ref="N117:Q117"/>
    <mergeCell ref="R117:U117"/>
    <mergeCell ref="V117:Y117"/>
    <mergeCell ref="Z117:AC117"/>
    <mergeCell ref="AV116:AV117"/>
    <mergeCell ref="AR116:AR117"/>
    <mergeCell ref="AL117:AQ117"/>
    <mergeCell ref="AH117:AK117"/>
    <mergeCell ref="AS116:AS117"/>
    <mergeCell ref="AT116:AT117"/>
    <mergeCell ref="AU116:AU11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2"/>
  <sheetViews>
    <sheetView view="pageBreakPreview" zoomScale="35" zoomScaleNormal="33" zoomScaleSheetLayoutView="35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6" customWidth="1"/>
    <col min="2" max="2" width="139.375" style="27" customWidth="1"/>
    <col min="3" max="3" width="25.75390625" style="28" customWidth="1"/>
    <col min="4" max="4" width="14.375" style="27" customWidth="1"/>
    <col min="5" max="6" width="14.125" style="27" customWidth="1"/>
    <col min="7" max="7" width="14.375" style="27" customWidth="1"/>
    <col min="8" max="11" width="11.625" style="27" customWidth="1"/>
    <col min="12" max="12" width="15.875" style="27" customWidth="1"/>
    <col min="13" max="13" width="14.00390625" style="27" customWidth="1"/>
    <col min="14" max="37" width="11.625" style="29" customWidth="1"/>
    <col min="38" max="43" width="9.75390625" style="26" customWidth="1"/>
    <col min="44" max="47" width="9.75390625" style="30" customWidth="1"/>
    <col min="48" max="48" width="9.75390625" style="31" customWidth="1"/>
    <col min="49" max="49" width="8.875" style="31" customWidth="1"/>
    <col min="50" max="50" width="13.625" style="36" bestFit="1" customWidth="1"/>
    <col min="51" max="51" width="8.875" style="31" customWidth="1"/>
    <col min="52" max="52" width="14.625" style="31" customWidth="1"/>
    <col min="53" max="53" width="8.875" style="31" customWidth="1"/>
    <col min="54" max="54" width="15.00390625" style="31" customWidth="1"/>
    <col min="55" max="56" width="8.875" style="31" customWidth="1"/>
    <col min="57" max="57" width="14.625" style="31" customWidth="1"/>
    <col min="58" max="60" width="8.875" style="31" customWidth="1"/>
    <col min="61" max="61" width="12.625" style="31" customWidth="1"/>
    <col min="62" max="16384" width="8.875" style="31" customWidth="1"/>
  </cols>
  <sheetData>
    <row r="1" spans="1:50" s="6" customFormat="1" ht="51.75" customHeight="1">
      <c r="A1" s="54" t="s">
        <v>194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X1" s="33"/>
    </row>
    <row r="2" spans="1:50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X2" s="33"/>
    </row>
    <row r="3" spans="1:50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X3" s="33"/>
    </row>
    <row r="4" spans="1:50" s="9" customFormat="1" ht="53.25" customHeight="1">
      <c r="A4" s="55" t="s">
        <v>11</v>
      </c>
      <c r="B4" s="55" t="s">
        <v>12</v>
      </c>
      <c r="C4" s="56" t="s">
        <v>39</v>
      </c>
      <c r="D4" s="55" t="s">
        <v>45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46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0" t="s">
        <v>55</v>
      </c>
      <c r="AM4" s="61"/>
      <c r="AN4" s="61"/>
      <c r="AO4" s="61"/>
      <c r="AP4" s="61"/>
      <c r="AQ4" s="61"/>
      <c r="AR4" s="61"/>
      <c r="AS4" s="61"/>
      <c r="AT4" s="61"/>
      <c r="AU4" s="61"/>
      <c r="AV4" s="62"/>
      <c r="AX4" s="34"/>
    </row>
    <row r="5" spans="1:50" s="9" customFormat="1" ht="53.25" customHeight="1">
      <c r="A5" s="55"/>
      <c r="B5" s="55"/>
      <c r="C5" s="56"/>
      <c r="D5" s="56" t="s">
        <v>58</v>
      </c>
      <c r="E5" s="51" t="s">
        <v>59</v>
      </c>
      <c r="F5" s="58" t="s">
        <v>53</v>
      </c>
      <c r="G5" s="51" t="s">
        <v>61</v>
      </c>
      <c r="H5" s="48" t="s">
        <v>40</v>
      </c>
      <c r="I5" s="48" t="s">
        <v>41</v>
      </c>
      <c r="J5" s="48" t="s">
        <v>63</v>
      </c>
      <c r="K5" s="48" t="s">
        <v>42</v>
      </c>
      <c r="L5" s="51" t="s">
        <v>62</v>
      </c>
      <c r="M5" s="56" t="s">
        <v>60</v>
      </c>
      <c r="N5" s="55" t="s">
        <v>3</v>
      </c>
      <c r="O5" s="55"/>
      <c r="P5" s="55"/>
      <c r="Q5" s="55"/>
      <c r="R5" s="55"/>
      <c r="S5" s="55"/>
      <c r="T5" s="55"/>
      <c r="U5" s="55"/>
      <c r="V5" s="55" t="s">
        <v>44</v>
      </c>
      <c r="W5" s="55"/>
      <c r="X5" s="55"/>
      <c r="Y5" s="55"/>
      <c r="Z5" s="55"/>
      <c r="AA5" s="55"/>
      <c r="AB5" s="55"/>
      <c r="AC5" s="55"/>
      <c r="AD5" s="55" t="s">
        <v>4</v>
      </c>
      <c r="AE5" s="55"/>
      <c r="AF5" s="55"/>
      <c r="AG5" s="55"/>
      <c r="AH5" s="55"/>
      <c r="AI5" s="55"/>
      <c r="AJ5" s="55"/>
      <c r="AK5" s="55"/>
      <c r="AL5" s="60" t="s">
        <v>56</v>
      </c>
      <c r="AM5" s="61"/>
      <c r="AN5" s="61"/>
      <c r="AO5" s="61"/>
      <c r="AP5" s="61"/>
      <c r="AQ5" s="61"/>
      <c r="AR5" s="60" t="s">
        <v>57</v>
      </c>
      <c r="AS5" s="61"/>
      <c r="AT5" s="61"/>
      <c r="AU5" s="61"/>
      <c r="AV5" s="62"/>
      <c r="AX5" s="34"/>
    </row>
    <row r="6" spans="1:50" s="9" customFormat="1" ht="52.5" customHeight="1">
      <c r="A6" s="55"/>
      <c r="B6" s="57"/>
      <c r="C6" s="56"/>
      <c r="D6" s="56"/>
      <c r="E6" s="52"/>
      <c r="F6" s="65"/>
      <c r="G6" s="52"/>
      <c r="H6" s="49"/>
      <c r="I6" s="49"/>
      <c r="J6" s="49"/>
      <c r="K6" s="49"/>
      <c r="L6" s="52"/>
      <c r="M6" s="56"/>
      <c r="N6" s="55" t="s">
        <v>14</v>
      </c>
      <c r="O6" s="55"/>
      <c r="P6" s="55"/>
      <c r="Q6" s="55"/>
      <c r="R6" s="55" t="s">
        <v>15</v>
      </c>
      <c r="S6" s="55"/>
      <c r="T6" s="55"/>
      <c r="U6" s="55"/>
      <c r="V6" s="55" t="s">
        <v>16</v>
      </c>
      <c r="W6" s="55"/>
      <c r="X6" s="55"/>
      <c r="Y6" s="55"/>
      <c r="Z6" s="55" t="s">
        <v>17</v>
      </c>
      <c r="AA6" s="55"/>
      <c r="AB6" s="55"/>
      <c r="AC6" s="55"/>
      <c r="AD6" s="55" t="s">
        <v>31</v>
      </c>
      <c r="AE6" s="55"/>
      <c r="AF6" s="55"/>
      <c r="AG6" s="55"/>
      <c r="AH6" s="55" t="s">
        <v>32</v>
      </c>
      <c r="AI6" s="55"/>
      <c r="AJ6" s="55"/>
      <c r="AK6" s="55"/>
      <c r="AL6" s="63" t="s">
        <v>0</v>
      </c>
      <c r="AM6" s="63" t="s">
        <v>1</v>
      </c>
      <c r="AN6" s="63" t="s">
        <v>2</v>
      </c>
      <c r="AO6" s="63" t="s">
        <v>33</v>
      </c>
      <c r="AP6" s="63" t="s">
        <v>34</v>
      </c>
      <c r="AQ6" s="63" t="s">
        <v>35</v>
      </c>
      <c r="AR6" s="58" t="s">
        <v>50</v>
      </c>
      <c r="AS6" s="58" t="s">
        <v>51</v>
      </c>
      <c r="AT6" s="58" t="s">
        <v>47</v>
      </c>
      <c r="AU6" s="58" t="s">
        <v>49</v>
      </c>
      <c r="AV6" s="58" t="s">
        <v>52</v>
      </c>
      <c r="AX6" s="34"/>
    </row>
    <row r="7" spans="1:50" s="9" customFormat="1" ht="195.75" customHeight="1">
      <c r="A7" s="55"/>
      <c r="B7" s="57"/>
      <c r="C7" s="56"/>
      <c r="D7" s="56"/>
      <c r="E7" s="53"/>
      <c r="F7" s="59"/>
      <c r="G7" s="53"/>
      <c r="H7" s="50"/>
      <c r="I7" s="50"/>
      <c r="J7" s="50"/>
      <c r="K7" s="50"/>
      <c r="L7" s="53"/>
      <c r="M7" s="56"/>
      <c r="N7" s="10" t="s">
        <v>29</v>
      </c>
      <c r="O7" s="11" t="s">
        <v>30</v>
      </c>
      <c r="P7" s="11" t="s">
        <v>54</v>
      </c>
      <c r="Q7" s="11" t="s">
        <v>48</v>
      </c>
      <c r="R7" s="10" t="s">
        <v>29</v>
      </c>
      <c r="S7" s="11" t="s">
        <v>30</v>
      </c>
      <c r="T7" s="11" t="s">
        <v>54</v>
      </c>
      <c r="U7" s="11" t="s">
        <v>48</v>
      </c>
      <c r="V7" s="10" t="s">
        <v>29</v>
      </c>
      <c r="W7" s="11" t="s">
        <v>30</v>
      </c>
      <c r="X7" s="11" t="s">
        <v>54</v>
      </c>
      <c r="Y7" s="11" t="s">
        <v>48</v>
      </c>
      <c r="Z7" s="10" t="s">
        <v>29</v>
      </c>
      <c r="AA7" s="11" t="s">
        <v>30</v>
      </c>
      <c r="AB7" s="11" t="s">
        <v>54</v>
      </c>
      <c r="AC7" s="11" t="s">
        <v>48</v>
      </c>
      <c r="AD7" s="10" t="s">
        <v>29</v>
      </c>
      <c r="AE7" s="11" t="s">
        <v>30</v>
      </c>
      <c r="AF7" s="11" t="s">
        <v>54</v>
      </c>
      <c r="AG7" s="11" t="s">
        <v>48</v>
      </c>
      <c r="AH7" s="10" t="s">
        <v>29</v>
      </c>
      <c r="AI7" s="11" t="s">
        <v>30</v>
      </c>
      <c r="AJ7" s="11" t="s">
        <v>54</v>
      </c>
      <c r="AK7" s="11" t="s">
        <v>48</v>
      </c>
      <c r="AL7" s="64"/>
      <c r="AM7" s="64"/>
      <c r="AN7" s="64"/>
      <c r="AO7" s="64"/>
      <c r="AP7" s="64"/>
      <c r="AQ7" s="64"/>
      <c r="AR7" s="59"/>
      <c r="AS7" s="59"/>
      <c r="AT7" s="59"/>
      <c r="AU7" s="59"/>
      <c r="AV7" s="59"/>
      <c r="AX7" s="34"/>
    </row>
    <row r="8" spans="1:50" s="15" customFormat="1" ht="45.75">
      <c r="A8" s="8" t="s">
        <v>13</v>
      </c>
      <c r="B8" s="12" t="s">
        <v>36</v>
      </c>
      <c r="C8" s="8"/>
      <c r="D8" s="13">
        <f>SUM(D9:D11)</f>
        <v>360</v>
      </c>
      <c r="E8" s="13">
        <f aca="true" t="shared" si="0" ref="E8:AV8">SUM(E9:E11)</f>
        <v>126</v>
      </c>
      <c r="F8" s="14">
        <f t="shared" si="0"/>
        <v>0</v>
      </c>
      <c r="G8" s="14">
        <f t="shared" si="0"/>
        <v>76</v>
      </c>
      <c r="H8" s="14">
        <f t="shared" si="0"/>
        <v>60</v>
      </c>
      <c r="I8" s="14">
        <f t="shared" si="0"/>
        <v>16</v>
      </c>
      <c r="J8" s="14">
        <f t="shared" si="0"/>
        <v>0</v>
      </c>
      <c r="K8" s="14">
        <f t="shared" si="0"/>
        <v>0</v>
      </c>
      <c r="L8" s="14">
        <f t="shared" si="0"/>
        <v>50</v>
      </c>
      <c r="M8" s="13">
        <f t="shared" si="0"/>
        <v>234</v>
      </c>
      <c r="N8" s="14">
        <f t="shared" si="0"/>
        <v>0</v>
      </c>
      <c r="O8" s="14">
        <f t="shared" si="0"/>
        <v>15</v>
      </c>
      <c r="P8" s="14">
        <f t="shared" si="0"/>
        <v>10</v>
      </c>
      <c r="Q8" s="14">
        <f t="shared" si="0"/>
        <v>55</v>
      </c>
      <c r="R8" s="14">
        <f t="shared" si="0"/>
        <v>0</v>
      </c>
      <c r="S8" s="14">
        <f t="shared" si="0"/>
        <v>23</v>
      </c>
      <c r="T8" s="14">
        <f t="shared" si="0"/>
        <v>20</v>
      </c>
      <c r="U8" s="14">
        <f t="shared" si="0"/>
        <v>87</v>
      </c>
      <c r="V8" s="14">
        <f t="shared" si="0"/>
        <v>0</v>
      </c>
      <c r="W8" s="14">
        <f t="shared" si="0"/>
        <v>15</v>
      </c>
      <c r="X8" s="14">
        <f t="shared" si="0"/>
        <v>10</v>
      </c>
      <c r="Y8" s="14">
        <f t="shared" si="0"/>
        <v>25</v>
      </c>
      <c r="Z8" s="14">
        <f t="shared" si="0"/>
        <v>0</v>
      </c>
      <c r="AA8" s="14">
        <f t="shared" si="0"/>
        <v>15</v>
      </c>
      <c r="AB8" s="14">
        <f t="shared" si="0"/>
        <v>10</v>
      </c>
      <c r="AC8" s="14">
        <f t="shared" si="0"/>
        <v>25</v>
      </c>
      <c r="AD8" s="14">
        <f t="shared" si="0"/>
        <v>0</v>
      </c>
      <c r="AE8" s="14">
        <f t="shared" si="0"/>
        <v>8</v>
      </c>
      <c r="AF8" s="14">
        <f t="shared" si="0"/>
        <v>0</v>
      </c>
      <c r="AG8" s="14">
        <f t="shared" si="0"/>
        <v>42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3</v>
      </c>
      <c r="AM8" s="14">
        <f t="shared" si="0"/>
        <v>5</v>
      </c>
      <c r="AN8" s="14">
        <f t="shared" si="0"/>
        <v>2</v>
      </c>
      <c r="AO8" s="14">
        <f t="shared" si="0"/>
        <v>2</v>
      </c>
      <c r="AP8" s="14">
        <f t="shared" si="0"/>
        <v>2</v>
      </c>
      <c r="AQ8" s="14">
        <f t="shared" si="0"/>
        <v>0</v>
      </c>
      <c r="AR8" s="14">
        <f t="shared" si="0"/>
        <v>6</v>
      </c>
      <c r="AS8" s="14">
        <f t="shared" si="0"/>
        <v>0</v>
      </c>
      <c r="AT8" s="14">
        <f t="shared" si="0"/>
        <v>14</v>
      </c>
      <c r="AU8" s="14">
        <f t="shared" si="0"/>
        <v>14</v>
      </c>
      <c r="AV8" s="14">
        <f t="shared" si="0"/>
        <v>10</v>
      </c>
      <c r="AX8" s="35"/>
    </row>
    <row r="9" spans="1:54" s="9" customFormat="1" ht="35.25">
      <c r="A9" s="16" t="s">
        <v>10</v>
      </c>
      <c r="B9" s="17" t="s">
        <v>175</v>
      </c>
      <c r="C9" s="18" t="s">
        <v>155</v>
      </c>
      <c r="D9" s="19">
        <f>SUM(E9,M9)</f>
        <v>260</v>
      </c>
      <c r="E9" s="19">
        <f>SUM(F9:G9,L9)</f>
        <v>100</v>
      </c>
      <c r="F9" s="20">
        <f>SUM(N9,R9,V9,Z9,AD9,AH9)</f>
        <v>0</v>
      </c>
      <c r="G9" s="20">
        <f aca="true" t="shared" si="1" ref="F9:G11">SUM(O9,S9,W9,AA9,AE9,AI9)</f>
        <v>60</v>
      </c>
      <c r="H9" s="21">
        <v>60</v>
      </c>
      <c r="I9" s="21"/>
      <c r="J9" s="21"/>
      <c r="K9" s="21"/>
      <c r="L9" s="20">
        <f aca="true" t="shared" si="2" ref="L9:M11">SUM(P9,T9,X9,AB9,AF9,AJ9)</f>
        <v>40</v>
      </c>
      <c r="M9" s="19">
        <f t="shared" si="2"/>
        <v>160</v>
      </c>
      <c r="N9" s="22"/>
      <c r="O9" s="22">
        <v>15</v>
      </c>
      <c r="P9" s="22">
        <v>10</v>
      </c>
      <c r="Q9" s="22">
        <v>55</v>
      </c>
      <c r="R9" s="22"/>
      <c r="S9" s="22">
        <v>15</v>
      </c>
      <c r="T9" s="22">
        <v>10</v>
      </c>
      <c r="U9" s="22">
        <v>55</v>
      </c>
      <c r="V9" s="22"/>
      <c r="W9" s="22">
        <v>15</v>
      </c>
      <c r="X9" s="22">
        <v>10</v>
      </c>
      <c r="Y9" s="22">
        <v>25</v>
      </c>
      <c r="Z9" s="22"/>
      <c r="AA9" s="22">
        <v>15</v>
      </c>
      <c r="AB9" s="22">
        <v>10</v>
      </c>
      <c r="AC9" s="22">
        <v>25</v>
      </c>
      <c r="AD9" s="22"/>
      <c r="AE9" s="22"/>
      <c r="AF9" s="22"/>
      <c r="AG9" s="22"/>
      <c r="AH9" s="22"/>
      <c r="AI9" s="22"/>
      <c r="AJ9" s="22"/>
      <c r="AK9" s="22"/>
      <c r="AL9" s="22">
        <v>3</v>
      </c>
      <c r="AM9" s="22">
        <v>3</v>
      </c>
      <c r="AN9" s="22">
        <v>2</v>
      </c>
      <c r="AO9" s="22">
        <v>2</v>
      </c>
      <c r="AP9" s="22"/>
      <c r="AQ9" s="22"/>
      <c r="AR9" s="22">
        <v>4</v>
      </c>
      <c r="AS9" s="22"/>
      <c r="AT9" s="22">
        <v>10</v>
      </c>
      <c r="AU9" s="22">
        <v>10</v>
      </c>
      <c r="AV9" s="22">
        <v>10</v>
      </c>
      <c r="AX9" s="34"/>
      <c r="AZ9" s="24"/>
      <c r="BB9" s="23"/>
    </row>
    <row r="10" spans="1:54" s="9" customFormat="1" ht="35.25">
      <c r="A10" s="16" t="s">
        <v>9</v>
      </c>
      <c r="B10" s="17" t="s">
        <v>69</v>
      </c>
      <c r="C10" s="18" t="s">
        <v>156</v>
      </c>
      <c r="D10" s="19">
        <f>SUM(E10,M10)</f>
        <v>50</v>
      </c>
      <c r="E10" s="19">
        <f>SUM(F10:G10,L10)</f>
        <v>18</v>
      </c>
      <c r="F10" s="20">
        <f t="shared" si="1"/>
        <v>0</v>
      </c>
      <c r="G10" s="20">
        <f t="shared" si="1"/>
        <v>8</v>
      </c>
      <c r="H10" s="21"/>
      <c r="I10" s="21">
        <v>8</v>
      </c>
      <c r="J10" s="21"/>
      <c r="K10" s="21"/>
      <c r="L10" s="20">
        <f t="shared" si="2"/>
        <v>10</v>
      </c>
      <c r="M10" s="19">
        <f t="shared" si="2"/>
        <v>32</v>
      </c>
      <c r="N10" s="22"/>
      <c r="O10" s="22"/>
      <c r="P10" s="22"/>
      <c r="Q10" s="22"/>
      <c r="R10" s="22"/>
      <c r="S10" s="22">
        <v>8</v>
      </c>
      <c r="T10" s="22">
        <v>10</v>
      </c>
      <c r="U10" s="22">
        <v>32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>
        <v>2</v>
      </c>
      <c r="AN10" s="22"/>
      <c r="AO10" s="22"/>
      <c r="AP10" s="22"/>
      <c r="AQ10" s="22"/>
      <c r="AR10" s="22">
        <v>1</v>
      </c>
      <c r="AS10" s="22"/>
      <c r="AT10" s="22">
        <v>2</v>
      </c>
      <c r="AU10" s="22">
        <v>2</v>
      </c>
      <c r="AV10" s="22"/>
      <c r="AX10" s="34"/>
      <c r="AZ10" s="24"/>
      <c r="BB10" s="23"/>
    </row>
    <row r="11" spans="1:54" s="9" customFormat="1" ht="35.25">
      <c r="A11" s="16" t="s">
        <v>8</v>
      </c>
      <c r="B11" s="17" t="s">
        <v>70</v>
      </c>
      <c r="C11" s="18" t="s">
        <v>157</v>
      </c>
      <c r="D11" s="19">
        <f aca="true" t="shared" si="3" ref="D11:D61">SUM(E11,M11)</f>
        <v>50</v>
      </c>
      <c r="E11" s="19">
        <f aca="true" t="shared" si="4" ref="E11:E61">SUM(F11:G11,L11)</f>
        <v>8</v>
      </c>
      <c r="F11" s="20">
        <f t="shared" si="1"/>
        <v>0</v>
      </c>
      <c r="G11" s="20">
        <f t="shared" si="1"/>
        <v>8</v>
      </c>
      <c r="H11" s="21"/>
      <c r="I11" s="21">
        <v>8</v>
      </c>
      <c r="J11" s="21"/>
      <c r="K11" s="21"/>
      <c r="L11" s="20">
        <f t="shared" si="2"/>
        <v>0</v>
      </c>
      <c r="M11" s="19">
        <f t="shared" si="2"/>
        <v>42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>
        <v>8</v>
      </c>
      <c r="AF11" s="22"/>
      <c r="AG11" s="22">
        <v>42</v>
      </c>
      <c r="AH11" s="22"/>
      <c r="AI11" s="22"/>
      <c r="AJ11" s="22"/>
      <c r="AK11" s="22"/>
      <c r="AL11" s="22"/>
      <c r="AM11" s="22"/>
      <c r="AN11" s="22"/>
      <c r="AO11" s="22"/>
      <c r="AP11" s="22">
        <v>2</v>
      </c>
      <c r="AQ11" s="22"/>
      <c r="AR11" s="22">
        <v>1</v>
      </c>
      <c r="AS11" s="22"/>
      <c r="AT11" s="22">
        <v>2</v>
      </c>
      <c r="AU11" s="22">
        <v>2</v>
      </c>
      <c r="AV11" s="22"/>
      <c r="AX11" s="34"/>
      <c r="AZ11" s="24"/>
      <c r="BB11" s="23"/>
    </row>
    <row r="12" spans="1:54" s="15" customFormat="1" ht="45.75">
      <c r="A12" s="8" t="s">
        <v>18</v>
      </c>
      <c r="B12" s="12" t="s">
        <v>37</v>
      </c>
      <c r="C12" s="8"/>
      <c r="D12" s="13">
        <f>SUM(D13:D26)</f>
        <v>950</v>
      </c>
      <c r="E12" s="13">
        <f aca="true" t="shared" si="5" ref="E12:AV12">SUM(E13:E26)</f>
        <v>505</v>
      </c>
      <c r="F12" s="14">
        <f t="shared" si="5"/>
        <v>300</v>
      </c>
      <c r="G12" s="14">
        <f t="shared" si="5"/>
        <v>150</v>
      </c>
      <c r="H12" s="14">
        <f t="shared" si="5"/>
        <v>150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55</v>
      </c>
      <c r="M12" s="13">
        <f t="shared" si="5"/>
        <v>445</v>
      </c>
      <c r="N12" s="14">
        <f t="shared" si="5"/>
        <v>135</v>
      </c>
      <c r="O12" s="14">
        <f t="shared" si="5"/>
        <v>45</v>
      </c>
      <c r="P12" s="14">
        <f t="shared" si="5"/>
        <v>25</v>
      </c>
      <c r="Q12" s="14">
        <f t="shared" si="5"/>
        <v>170</v>
      </c>
      <c r="R12" s="14">
        <f t="shared" si="5"/>
        <v>90</v>
      </c>
      <c r="S12" s="14">
        <f t="shared" si="5"/>
        <v>30</v>
      </c>
      <c r="T12" s="14">
        <f t="shared" si="5"/>
        <v>15</v>
      </c>
      <c r="U12" s="14">
        <f t="shared" si="5"/>
        <v>115</v>
      </c>
      <c r="V12" s="14">
        <f t="shared" si="5"/>
        <v>30</v>
      </c>
      <c r="W12" s="14">
        <f t="shared" si="5"/>
        <v>0</v>
      </c>
      <c r="X12" s="14">
        <f t="shared" si="5"/>
        <v>0</v>
      </c>
      <c r="Y12" s="14">
        <f t="shared" si="5"/>
        <v>70</v>
      </c>
      <c r="Z12" s="14">
        <f t="shared" si="5"/>
        <v>30</v>
      </c>
      <c r="AA12" s="14">
        <f t="shared" si="5"/>
        <v>30</v>
      </c>
      <c r="AB12" s="14">
        <f t="shared" si="5"/>
        <v>5</v>
      </c>
      <c r="AC12" s="14">
        <f t="shared" si="5"/>
        <v>10</v>
      </c>
      <c r="AD12" s="14">
        <f t="shared" si="5"/>
        <v>15</v>
      </c>
      <c r="AE12" s="14">
        <f t="shared" si="5"/>
        <v>45</v>
      </c>
      <c r="AF12" s="14">
        <f t="shared" si="5"/>
        <v>10</v>
      </c>
      <c r="AG12" s="14">
        <f t="shared" si="5"/>
        <v>80</v>
      </c>
      <c r="AH12" s="14">
        <f t="shared" si="5"/>
        <v>0</v>
      </c>
      <c r="AI12" s="14">
        <f t="shared" si="5"/>
        <v>0</v>
      </c>
      <c r="AJ12" s="14">
        <f t="shared" si="5"/>
        <v>0</v>
      </c>
      <c r="AK12" s="14">
        <f t="shared" si="5"/>
        <v>0</v>
      </c>
      <c r="AL12" s="14">
        <f t="shared" si="5"/>
        <v>15</v>
      </c>
      <c r="AM12" s="14">
        <f t="shared" si="5"/>
        <v>10</v>
      </c>
      <c r="AN12" s="14">
        <f t="shared" si="5"/>
        <v>4</v>
      </c>
      <c r="AO12" s="14">
        <f t="shared" si="5"/>
        <v>3</v>
      </c>
      <c r="AP12" s="14">
        <f t="shared" si="5"/>
        <v>6</v>
      </c>
      <c r="AQ12" s="14">
        <f t="shared" si="5"/>
        <v>0</v>
      </c>
      <c r="AR12" s="14">
        <f>SUM(AR13:AR26)</f>
        <v>19</v>
      </c>
      <c r="AS12" s="14">
        <f t="shared" si="5"/>
        <v>38</v>
      </c>
      <c r="AT12" s="14">
        <f t="shared" si="5"/>
        <v>26</v>
      </c>
      <c r="AU12" s="14">
        <f t="shared" si="5"/>
        <v>0</v>
      </c>
      <c r="AV12" s="14">
        <f t="shared" si="5"/>
        <v>0</v>
      </c>
      <c r="AX12" s="34"/>
      <c r="AZ12" s="24"/>
      <c r="BB12" s="23"/>
    </row>
    <row r="13" spans="1:54" s="9" customFormat="1" ht="35.25">
      <c r="A13" s="16" t="s">
        <v>10</v>
      </c>
      <c r="B13" s="17" t="s">
        <v>75</v>
      </c>
      <c r="C13" s="18" t="s">
        <v>158</v>
      </c>
      <c r="D13" s="19">
        <f t="shared" si="3"/>
        <v>100</v>
      </c>
      <c r="E13" s="19">
        <f t="shared" si="4"/>
        <v>50</v>
      </c>
      <c r="F13" s="20">
        <f>SUM(N13,R13,V13,Z13,AD13,AH13)</f>
        <v>45</v>
      </c>
      <c r="G13" s="20">
        <f>SUM(O13,S13,W13,AA13,AE13,AI13)</f>
        <v>0</v>
      </c>
      <c r="H13" s="21"/>
      <c r="I13" s="21"/>
      <c r="J13" s="21"/>
      <c r="K13" s="21"/>
      <c r="L13" s="20">
        <f>SUM(P13,T13,X13,AB13,AF13,AJ13)</f>
        <v>5</v>
      </c>
      <c r="M13" s="19">
        <f>SUM(Q13,U13,Y13,AC13,AG13,AK13)</f>
        <v>50</v>
      </c>
      <c r="N13" s="22">
        <v>45</v>
      </c>
      <c r="O13" s="22"/>
      <c r="P13" s="22">
        <v>5</v>
      </c>
      <c r="Q13" s="22">
        <v>50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4</v>
      </c>
      <c r="AM13" s="22"/>
      <c r="AN13" s="22"/>
      <c r="AO13" s="22"/>
      <c r="AP13" s="22"/>
      <c r="AQ13" s="22"/>
      <c r="AR13" s="22">
        <v>2</v>
      </c>
      <c r="AS13" s="22">
        <v>4</v>
      </c>
      <c r="AT13" s="22">
        <v>2</v>
      </c>
      <c r="AU13" s="22"/>
      <c r="AV13" s="22"/>
      <c r="AX13" s="34"/>
      <c r="AZ13" s="24"/>
      <c r="BB13" s="23"/>
    </row>
    <row r="14" spans="1:54" s="9" customFormat="1" ht="35.25">
      <c r="A14" s="16" t="s">
        <v>9</v>
      </c>
      <c r="B14" s="17" t="s">
        <v>76</v>
      </c>
      <c r="C14" s="18" t="s">
        <v>156</v>
      </c>
      <c r="D14" s="19">
        <f t="shared" si="3"/>
        <v>50</v>
      </c>
      <c r="E14" s="19">
        <f t="shared" si="4"/>
        <v>30</v>
      </c>
      <c r="F14" s="20">
        <f aca="true" t="shared" si="6" ref="F14:G26">SUM(N14,R14,V14,Z14,AD14,AH14)</f>
        <v>30</v>
      </c>
      <c r="G14" s="20">
        <f t="shared" si="6"/>
        <v>0</v>
      </c>
      <c r="H14" s="21"/>
      <c r="I14" s="21"/>
      <c r="J14" s="21"/>
      <c r="K14" s="21"/>
      <c r="L14" s="20">
        <f aca="true" t="shared" si="7" ref="L14:M26">SUM(P14,T14,X14,AB14,AF14,AJ14)</f>
        <v>0</v>
      </c>
      <c r="M14" s="19">
        <f t="shared" si="7"/>
        <v>20</v>
      </c>
      <c r="N14" s="22"/>
      <c r="O14" s="22"/>
      <c r="P14" s="22"/>
      <c r="Q14" s="22"/>
      <c r="R14" s="22">
        <v>30</v>
      </c>
      <c r="S14" s="22"/>
      <c r="T14" s="22"/>
      <c r="U14" s="22">
        <v>20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>
        <v>2</v>
      </c>
      <c r="AN14" s="22"/>
      <c r="AO14" s="22"/>
      <c r="AP14" s="22"/>
      <c r="AQ14" s="22"/>
      <c r="AR14" s="22">
        <v>1</v>
      </c>
      <c r="AS14" s="22">
        <v>2</v>
      </c>
      <c r="AT14" s="22">
        <v>1</v>
      </c>
      <c r="AU14" s="22"/>
      <c r="AV14" s="22"/>
      <c r="AX14" s="34"/>
      <c r="AZ14" s="24"/>
      <c r="BB14" s="23"/>
    </row>
    <row r="15" spans="1:54" s="9" customFormat="1" ht="35.25">
      <c r="A15" s="16" t="s">
        <v>8</v>
      </c>
      <c r="B15" s="17" t="s">
        <v>77</v>
      </c>
      <c r="C15" s="18" t="s">
        <v>158</v>
      </c>
      <c r="D15" s="19">
        <f t="shared" si="3"/>
        <v>100</v>
      </c>
      <c r="E15" s="19">
        <f t="shared" si="4"/>
        <v>50</v>
      </c>
      <c r="F15" s="20">
        <f t="shared" si="6"/>
        <v>30</v>
      </c>
      <c r="G15" s="20">
        <f t="shared" si="6"/>
        <v>15</v>
      </c>
      <c r="H15" s="21">
        <v>15</v>
      </c>
      <c r="I15" s="21"/>
      <c r="J15" s="21"/>
      <c r="K15" s="21"/>
      <c r="L15" s="20">
        <f t="shared" si="7"/>
        <v>5</v>
      </c>
      <c r="M15" s="19">
        <f t="shared" si="7"/>
        <v>50</v>
      </c>
      <c r="N15" s="22">
        <v>30</v>
      </c>
      <c r="O15" s="22">
        <v>15</v>
      </c>
      <c r="P15" s="22">
        <v>5</v>
      </c>
      <c r="Q15" s="22">
        <v>50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4</v>
      </c>
      <c r="AM15" s="22"/>
      <c r="AN15" s="22"/>
      <c r="AO15" s="22"/>
      <c r="AP15" s="22"/>
      <c r="AQ15" s="22"/>
      <c r="AR15" s="22">
        <v>2</v>
      </c>
      <c r="AS15" s="22">
        <v>4</v>
      </c>
      <c r="AT15" s="22">
        <v>3</v>
      </c>
      <c r="AU15" s="22"/>
      <c r="AV15" s="22"/>
      <c r="AX15" s="34"/>
      <c r="AZ15" s="24"/>
      <c r="BB15" s="23"/>
    </row>
    <row r="16" spans="1:54" s="9" customFormat="1" ht="35.25">
      <c r="A16" s="16" t="s">
        <v>7</v>
      </c>
      <c r="B16" s="17" t="s">
        <v>78</v>
      </c>
      <c r="C16" s="18" t="s">
        <v>160</v>
      </c>
      <c r="D16" s="19">
        <f t="shared" si="3"/>
        <v>75</v>
      </c>
      <c r="E16" s="19">
        <f t="shared" si="4"/>
        <v>35</v>
      </c>
      <c r="F16" s="20">
        <f t="shared" si="6"/>
        <v>0</v>
      </c>
      <c r="G16" s="20">
        <f t="shared" si="6"/>
        <v>30</v>
      </c>
      <c r="H16" s="21">
        <v>30</v>
      </c>
      <c r="I16" s="21"/>
      <c r="J16" s="21"/>
      <c r="K16" s="21"/>
      <c r="L16" s="20">
        <f t="shared" si="7"/>
        <v>5</v>
      </c>
      <c r="M16" s="19">
        <f t="shared" si="7"/>
        <v>40</v>
      </c>
      <c r="N16" s="22"/>
      <c r="O16" s="22">
        <v>30</v>
      </c>
      <c r="P16" s="22">
        <v>5</v>
      </c>
      <c r="Q16" s="22">
        <v>40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3</v>
      </c>
      <c r="AM16" s="22"/>
      <c r="AN16" s="22"/>
      <c r="AO16" s="22"/>
      <c r="AP16" s="22"/>
      <c r="AQ16" s="22"/>
      <c r="AR16" s="22">
        <v>1</v>
      </c>
      <c r="AS16" s="22">
        <v>3</v>
      </c>
      <c r="AT16" s="22">
        <v>3</v>
      </c>
      <c r="AU16" s="22"/>
      <c r="AV16" s="22"/>
      <c r="AX16" s="34"/>
      <c r="AZ16" s="24"/>
      <c r="BB16" s="23"/>
    </row>
    <row r="17" spans="1:54" s="9" customFormat="1" ht="35.25">
      <c r="A17" s="16" t="s">
        <v>6</v>
      </c>
      <c r="B17" s="17" t="s">
        <v>79</v>
      </c>
      <c r="C17" s="18" t="s">
        <v>156</v>
      </c>
      <c r="D17" s="19">
        <f t="shared" si="3"/>
        <v>50</v>
      </c>
      <c r="E17" s="19">
        <f t="shared" si="4"/>
        <v>35</v>
      </c>
      <c r="F17" s="20">
        <f t="shared" si="6"/>
        <v>0</v>
      </c>
      <c r="G17" s="20">
        <f t="shared" si="6"/>
        <v>30</v>
      </c>
      <c r="H17" s="21">
        <v>30</v>
      </c>
      <c r="I17" s="21"/>
      <c r="J17" s="21"/>
      <c r="K17" s="21"/>
      <c r="L17" s="20">
        <f t="shared" si="7"/>
        <v>5</v>
      </c>
      <c r="M17" s="19">
        <f t="shared" si="7"/>
        <v>15</v>
      </c>
      <c r="N17" s="22"/>
      <c r="O17" s="22"/>
      <c r="P17" s="22"/>
      <c r="Q17" s="22"/>
      <c r="R17" s="22"/>
      <c r="S17" s="22">
        <v>30</v>
      </c>
      <c r="T17" s="22">
        <v>5</v>
      </c>
      <c r="U17" s="22">
        <v>15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2</v>
      </c>
      <c r="AN17" s="22"/>
      <c r="AO17" s="22"/>
      <c r="AP17" s="22"/>
      <c r="AQ17" s="22"/>
      <c r="AR17" s="22">
        <v>1</v>
      </c>
      <c r="AS17" s="22">
        <v>2</v>
      </c>
      <c r="AT17" s="22">
        <v>2</v>
      </c>
      <c r="AU17" s="22"/>
      <c r="AV17" s="22"/>
      <c r="AX17" s="34"/>
      <c r="AZ17" s="24"/>
      <c r="BB17" s="23"/>
    </row>
    <row r="18" spans="1:54" s="9" customFormat="1" ht="35.25">
      <c r="A18" s="16" t="s">
        <v>5</v>
      </c>
      <c r="B18" s="17" t="s">
        <v>80</v>
      </c>
      <c r="C18" s="18" t="s">
        <v>156</v>
      </c>
      <c r="D18" s="19">
        <f t="shared" si="3"/>
        <v>50</v>
      </c>
      <c r="E18" s="19">
        <f t="shared" si="4"/>
        <v>15</v>
      </c>
      <c r="F18" s="20">
        <f t="shared" si="6"/>
        <v>15</v>
      </c>
      <c r="G18" s="20">
        <f t="shared" si="6"/>
        <v>0</v>
      </c>
      <c r="H18" s="21"/>
      <c r="I18" s="21"/>
      <c r="J18" s="21"/>
      <c r="K18" s="21"/>
      <c r="L18" s="20">
        <f t="shared" si="7"/>
        <v>0</v>
      </c>
      <c r="M18" s="19">
        <f t="shared" si="7"/>
        <v>35</v>
      </c>
      <c r="N18" s="22"/>
      <c r="O18" s="22"/>
      <c r="P18" s="22"/>
      <c r="Q18" s="22"/>
      <c r="R18" s="22">
        <v>15</v>
      </c>
      <c r="S18" s="22"/>
      <c r="T18" s="22"/>
      <c r="U18" s="22">
        <v>35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1</v>
      </c>
      <c r="AU18" s="22"/>
      <c r="AV18" s="22"/>
      <c r="AX18" s="34"/>
      <c r="AZ18" s="24"/>
      <c r="BB18" s="23"/>
    </row>
    <row r="19" spans="1:54" s="9" customFormat="1" ht="35.25">
      <c r="A19" s="16" t="s">
        <v>20</v>
      </c>
      <c r="B19" s="17" t="s">
        <v>81</v>
      </c>
      <c r="C19" s="18" t="s">
        <v>159</v>
      </c>
      <c r="D19" s="19">
        <f t="shared" si="3"/>
        <v>50</v>
      </c>
      <c r="E19" s="19">
        <f t="shared" si="4"/>
        <v>35</v>
      </c>
      <c r="F19" s="20">
        <f t="shared" si="6"/>
        <v>30</v>
      </c>
      <c r="G19" s="20">
        <f t="shared" si="6"/>
        <v>0</v>
      </c>
      <c r="H19" s="21"/>
      <c r="I19" s="21"/>
      <c r="J19" s="21"/>
      <c r="K19" s="21"/>
      <c r="L19" s="20">
        <f t="shared" si="7"/>
        <v>5</v>
      </c>
      <c r="M19" s="19">
        <f t="shared" si="7"/>
        <v>15</v>
      </c>
      <c r="N19" s="22"/>
      <c r="O19" s="22"/>
      <c r="P19" s="22"/>
      <c r="Q19" s="22"/>
      <c r="R19" s="22">
        <v>30</v>
      </c>
      <c r="S19" s="22"/>
      <c r="T19" s="22">
        <v>5</v>
      </c>
      <c r="U19" s="22">
        <v>15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</v>
      </c>
      <c r="AN19" s="22"/>
      <c r="AO19" s="22"/>
      <c r="AP19" s="22"/>
      <c r="AQ19" s="22"/>
      <c r="AR19" s="22">
        <v>1</v>
      </c>
      <c r="AS19" s="22">
        <v>2</v>
      </c>
      <c r="AT19" s="22">
        <v>1</v>
      </c>
      <c r="AU19" s="22"/>
      <c r="AV19" s="22"/>
      <c r="AX19" s="34"/>
      <c r="AZ19" s="24"/>
      <c r="BB19" s="23"/>
    </row>
    <row r="20" spans="1:54" s="9" customFormat="1" ht="35.25">
      <c r="A20" s="16" t="s">
        <v>21</v>
      </c>
      <c r="B20" s="17" t="s">
        <v>82</v>
      </c>
      <c r="C20" s="18" t="s">
        <v>160</v>
      </c>
      <c r="D20" s="19">
        <f t="shared" si="3"/>
        <v>50</v>
      </c>
      <c r="E20" s="19">
        <f>SUM(F20:G20,L20)</f>
        <v>35</v>
      </c>
      <c r="F20" s="20">
        <f t="shared" si="6"/>
        <v>30</v>
      </c>
      <c r="G20" s="20">
        <f t="shared" si="6"/>
        <v>0</v>
      </c>
      <c r="H20" s="21"/>
      <c r="I20" s="21"/>
      <c r="J20" s="21"/>
      <c r="K20" s="21"/>
      <c r="L20" s="20">
        <f t="shared" si="7"/>
        <v>5</v>
      </c>
      <c r="M20" s="19">
        <f t="shared" si="7"/>
        <v>15</v>
      </c>
      <c r="N20" s="22">
        <v>30</v>
      </c>
      <c r="O20" s="22"/>
      <c r="P20" s="22">
        <v>5</v>
      </c>
      <c r="Q20" s="22">
        <v>15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v>2</v>
      </c>
      <c r="AM20" s="22"/>
      <c r="AN20" s="22"/>
      <c r="AO20" s="22"/>
      <c r="AP20" s="22"/>
      <c r="AQ20" s="22"/>
      <c r="AR20" s="22">
        <v>1</v>
      </c>
      <c r="AS20" s="22">
        <v>2</v>
      </c>
      <c r="AT20" s="22">
        <v>1</v>
      </c>
      <c r="AU20" s="22"/>
      <c r="AV20" s="22"/>
      <c r="AX20" s="34"/>
      <c r="AZ20" s="24"/>
      <c r="BB20" s="23"/>
    </row>
    <row r="21" spans="1:54" s="9" customFormat="1" ht="35.25">
      <c r="A21" s="16" t="s">
        <v>22</v>
      </c>
      <c r="B21" s="17" t="s">
        <v>83</v>
      </c>
      <c r="C21" s="18" t="s">
        <v>155</v>
      </c>
      <c r="D21" s="19">
        <f t="shared" si="3"/>
        <v>75</v>
      </c>
      <c r="E21" s="19">
        <f aca="true" t="shared" si="8" ref="E21:E26">SUM(F21:G21,L21)</f>
        <v>65</v>
      </c>
      <c r="F21" s="20">
        <f t="shared" si="6"/>
        <v>30</v>
      </c>
      <c r="G21" s="20">
        <f t="shared" si="6"/>
        <v>30</v>
      </c>
      <c r="H21" s="21">
        <v>30</v>
      </c>
      <c r="I21" s="21"/>
      <c r="J21" s="21"/>
      <c r="K21" s="21"/>
      <c r="L21" s="20">
        <f t="shared" si="7"/>
        <v>5</v>
      </c>
      <c r="M21" s="19">
        <f t="shared" si="7"/>
        <v>10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30</v>
      </c>
      <c r="AA21" s="22">
        <v>30</v>
      </c>
      <c r="AB21" s="22">
        <v>5</v>
      </c>
      <c r="AC21" s="22">
        <v>10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>
        <v>3</v>
      </c>
      <c r="AP21" s="22"/>
      <c r="AQ21" s="22"/>
      <c r="AR21" s="22">
        <v>3</v>
      </c>
      <c r="AS21" s="22">
        <v>3</v>
      </c>
      <c r="AT21" s="22">
        <v>2</v>
      </c>
      <c r="AU21" s="22"/>
      <c r="AV21" s="22"/>
      <c r="AX21" s="34"/>
      <c r="AZ21" s="24"/>
      <c r="BB21" s="23"/>
    </row>
    <row r="22" spans="1:54" s="9" customFormat="1" ht="35.25">
      <c r="A22" s="16" t="s">
        <v>23</v>
      </c>
      <c r="B22" s="17" t="s">
        <v>84</v>
      </c>
      <c r="C22" s="18" t="s">
        <v>157</v>
      </c>
      <c r="D22" s="19">
        <f t="shared" si="3"/>
        <v>100</v>
      </c>
      <c r="E22" s="19">
        <f t="shared" si="8"/>
        <v>50</v>
      </c>
      <c r="F22" s="20">
        <f t="shared" si="6"/>
        <v>0</v>
      </c>
      <c r="G22" s="20">
        <f t="shared" si="6"/>
        <v>45</v>
      </c>
      <c r="H22" s="21">
        <v>45</v>
      </c>
      <c r="I22" s="21"/>
      <c r="J22" s="21"/>
      <c r="K22" s="21"/>
      <c r="L22" s="20">
        <f t="shared" si="7"/>
        <v>5</v>
      </c>
      <c r="M22" s="19">
        <f t="shared" si="7"/>
        <v>50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>
        <v>45</v>
      </c>
      <c r="AF22" s="22">
        <v>5</v>
      </c>
      <c r="AG22" s="22">
        <v>50</v>
      </c>
      <c r="AH22" s="22"/>
      <c r="AI22" s="22"/>
      <c r="AJ22" s="22"/>
      <c r="AK22" s="22"/>
      <c r="AL22" s="22"/>
      <c r="AM22" s="22"/>
      <c r="AN22" s="22"/>
      <c r="AO22" s="22"/>
      <c r="AP22" s="22">
        <v>4</v>
      </c>
      <c r="AQ22" s="22"/>
      <c r="AR22" s="22">
        <v>2</v>
      </c>
      <c r="AS22" s="22">
        <v>4</v>
      </c>
      <c r="AT22" s="22">
        <v>4</v>
      </c>
      <c r="AU22" s="22"/>
      <c r="AV22" s="22"/>
      <c r="AX22" s="34"/>
      <c r="AZ22" s="24"/>
      <c r="BB22" s="23"/>
    </row>
    <row r="23" spans="1:54" s="9" customFormat="1" ht="35.25">
      <c r="A23" s="16" t="s">
        <v>24</v>
      </c>
      <c r="B23" s="17" t="s">
        <v>85</v>
      </c>
      <c r="C23" s="18" t="s">
        <v>161</v>
      </c>
      <c r="D23" s="19">
        <f t="shared" si="3"/>
        <v>100</v>
      </c>
      <c r="E23" s="19">
        <f t="shared" si="8"/>
        <v>30</v>
      </c>
      <c r="F23" s="20">
        <f t="shared" si="6"/>
        <v>30</v>
      </c>
      <c r="G23" s="20">
        <f t="shared" si="6"/>
        <v>0</v>
      </c>
      <c r="H23" s="21"/>
      <c r="I23" s="21"/>
      <c r="J23" s="21"/>
      <c r="K23" s="21"/>
      <c r="L23" s="20">
        <f t="shared" si="7"/>
        <v>0</v>
      </c>
      <c r="M23" s="19">
        <f t="shared" si="7"/>
        <v>70</v>
      </c>
      <c r="N23" s="22"/>
      <c r="O23" s="22"/>
      <c r="P23" s="22"/>
      <c r="Q23" s="22"/>
      <c r="R23" s="22"/>
      <c r="S23" s="22"/>
      <c r="T23" s="22"/>
      <c r="U23" s="22"/>
      <c r="V23" s="22">
        <v>30</v>
      </c>
      <c r="W23" s="22"/>
      <c r="X23" s="22"/>
      <c r="Y23" s="22">
        <v>70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>
        <v>4</v>
      </c>
      <c r="AO23" s="22"/>
      <c r="AP23" s="22"/>
      <c r="AQ23" s="22"/>
      <c r="AR23" s="22">
        <v>1</v>
      </c>
      <c r="AS23" s="22">
        <v>4</v>
      </c>
      <c r="AT23" s="22">
        <v>3</v>
      </c>
      <c r="AU23" s="22"/>
      <c r="AV23" s="22"/>
      <c r="AX23" s="34"/>
      <c r="AZ23" s="24"/>
      <c r="BB23" s="23"/>
    </row>
    <row r="24" spans="1:54" s="9" customFormat="1" ht="35.25">
      <c r="A24" s="16" t="s">
        <v>25</v>
      </c>
      <c r="B24" s="17" t="s">
        <v>86</v>
      </c>
      <c r="C24" s="18" t="s">
        <v>160</v>
      </c>
      <c r="D24" s="19">
        <f t="shared" si="3"/>
        <v>50</v>
      </c>
      <c r="E24" s="19">
        <f t="shared" si="8"/>
        <v>35</v>
      </c>
      <c r="F24" s="20">
        <f t="shared" si="6"/>
        <v>30</v>
      </c>
      <c r="G24" s="20">
        <f t="shared" si="6"/>
        <v>0</v>
      </c>
      <c r="H24" s="21"/>
      <c r="I24" s="21"/>
      <c r="J24" s="21"/>
      <c r="K24" s="21"/>
      <c r="L24" s="20">
        <f t="shared" si="7"/>
        <v>5</v>
      </c>
      <c r="M24" s="19">
        <f t="shared" si="7"/>
        <v>15</v>
      </c>
      <c r="N24" s="22">
        <v>30</v>
      </c>
      <c r="O24" s="22"/>
      <c r="P24" s="22">
        <v>5</v>
      </c>
      <c r="Q24" s="22">
        <v>15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>
        <v>2</v>
      </c>
      <c r="AM24" s="22"/>
      <c r="AN24" s="22"/>
      <c r="AO24" s="22"/>
      <c r="AP24" s="22"/>
      <c r="AQ24" s="22"/>
      <c r="AR24" s="22">
        <v>1</v>
      </c>
      <c r="AS24" s="22">
        <v>2</v>
      </c>
      <c r="AT24" s="22">
        <v>1</v>
      </c>
      <c r="AU24" s="22"/>
      <c r="AV24" s="22"/>
      <c r="AX24" s="34"/>
      <c r="AZ24" s="24"/>
      <c r="BB24" s="23"/>
    </row>
    <row r="25" spans="1:54" s="9" customFormat="1" ht="35.25">
      <c r="A25" s="16" t="s">
        <v>26</v>
      </c>
      <c r="B25" s="17" t="s">
        <v>87</v>
      </c>
      <c r="C25" s="18" t="s">
        <v>156</v>
      </c>
      <c r="D25" s="19">
        <f t="shared" si="3"/>
        <v>50</v>
      </c>
      <c r="E25" s="19">
        <f t="shared" si="8"/>
        <v>20</v>
      </c>
      <c r="F25" s="20">
        <f t="shared" si="6"/>
        <v>15</v>
      </c>
      <c r="G25" s="20">
        <f t="shared" si="6"/>
        <v>0</v>
      </c>
      <c r="H25" s="21"/>
      <c r="I25" s="21"/>
      <c r="J25" s="21"/>
      <c r="K25" s="21"/>
      <c r="L25" s="20">
        <f t="shared" si="7"/>
        <v>5</v>
      </c>
      <c r="M25" s="19">
        <f t="shared" si="7"/>
        <v>30</v>
      </c>
      <c r="N25" s="22"/>
      <c r="O25" s="22"/>
      <c r="P25" s="22"/>
      <c r="Q25" s="22"/>
      <c r="R25" s="22">
        <v>15</v>
      </c>
      <c r="S25" s="22"/>
      <c r="T25" s="22">
        <v>5</v>
      </c>
      <c r="U25" s="22">
        <v>30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2</v>
      </c>
      <c r="AN25" s="22"/>
      <c r="AO25" s="22"/>
      <c r="AP25" s="22"/>
      <c r="AQ25" s="22"/>
      <c r="AR25" s="22">
        <v>1</v>
      </c>
      <c r="AS25" s="22">
        <v>2</v>
      </c>
      <c r="AT25" s="22">
        <v>1</v>
      </c>
      <c r="AU25" s="22"/>
      <c r="AV25" s="22"/>
      <c r="AX25" s="34"/>
      <c r="AZ25" s="24"/>
      <c r="BB25" s="23"/>
    </row>
    <row r="26" spans="1:54" s="9" customFormat="1" ht="35.25">
      <c r="A26" s="16" t="s">
        <v>27</v>
      </c>
      <c r="B26" s="17" t="s">
        <v>88</v>
      </c>
      <c r="C26" s="18" t="s">
        <v>157</v>
      </c>
      <c r="D26" s="19">
        <f t="shared" si="3"/>
        <v>50</v>
      </c>
      <c r="E26" s="19">
        <f t="shared" si="8"/>
        <v>20</v>
      </c>
      <c r="F26" s="20">
        <f t="shared" si="6"/>
        <v>15</v>
      </c>
      <c r="G26" s="20">
        <f t="shared" si="6"/>
        <v>0</v>
      </c>
      <c r="H26" s="21"/>
      <c r="I26" s="21"/>
      <c r="J26" s="21"/>
      <c r="K26" s="21"/>
      <c r="L26" s="20">
        <f t="shared" si="7"/>
        <v>5</v>
      </c>
      <c r="M26" s="19">
        <f t="shared" si="7"/>
        <v>30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>
        <v>15</v>
      </c>
      <c r="AE26" s="22"/>
      <c r="AF26" s="22">
        <v>5</v>
      </c>
      <c r="AG26" s="22">
        <v>30</v>
      </c>
      <c r="AH26" s="22"/>
      <c r="AI26" s="22"/>
      <c r="AJ26" s="22"/>
      <c r="AK26" s="22"/>
      <c r="AL26" s="22"/>
      <c r="AM26" s="22"/>
      <c r="AN26" s="22"/>
      <c r="AO26" s="22"/>
      <c r="AP26" s="22">
        <v>2</v>
      </c>
      <c r="AQ26" s="22"/>
      <c r="AR26" s="22">
        <v>1</v>
      </c>
      <c r="AS26" s="22">
        <v>2</v>
      </c>
      <c r="AT26" s="22">
        <v>1</v>
      </c>
      <c r="AU26" s="22"/>
      <c r="AV26" s="22"/>
      <c r="AX26" s="34"/>
      <c r="AZ26" s="24"/>
      <c r="BB26" s="23"/>
    </row>
    <row r="27" spans="1:54" s="25" customFormat="1" ht="45.75">
      <c r="A27" s="8" t="s">
        <v>19</v>
      </c>
      <c r="B27" s="12" t="s">
        <v>38</v>
      </c>
      <c r="C27" s="8"/>
      <c r="D27" s="13">
        <f>SUM(D28:D48)</f>
        <v>2350</v>
      </c>
      <c r="E27" s="13">
        <f aca="true" t="shared" si="9" ref="E27:AV27">SUM(E28:E48)</f>
        <v>641</v>
      </c>
      <c r="F27" s="14">
        <f t="shared" si="9"/>
        <v>150</v>
      </c>
      <c r="G27" s="14">
        <f t="shared" si="9"/>
        <v>366</v>
      </c>
      <c r="H27" s="14">
        <f t="shared" si="9"/>
        <v>191</v>
      </c>
      <c r="I27" s="14">
        <f t="shared" si="9"/>
        <v>92</v>
      </c>
      <c r="J27" s="14">
        <f t="shared" si="9"/>
        <v>65</v>
      </c>
      <c r="K27" s="14">
        <f t="shared" si="9"/>
        <v>18</v>
      </c>
      <c r="L27" s="14">
        <f t="shared" si="9"/>
        <v>125</v>
      </c>
      <c r="M27" s="13">
        <f t="shared" si="9"/>
        <v>1709</v>
      </c>
      <c r="N27" s="14">
        <f t="shared" si="9"/>
        <v>44</v>
      </c>
      <c r="O27" s="14">
        <f t="shared" si="9"/>
        <v>36</v>
      </c>
      <c r="P27" s="14">
        <f t="shared" si="9"/>
        <v>15</v>
      </c>
      <c r="Q27" s="14">
        <f t="shared" si="9"/>
        <v>205</v>
      </c>
      <c r="R27" s="14">
        <f t="shared" si="9"/>
        <v>27</v>
      </c>
      <c r="S27" s="14">
        <f t="shared" si="9"/>
        <v>43</v>
      </c>
      <c r="T27" s="14">
        <f t="shared" si="9"/>
        <v>15</v>
      </c>
      <c r="U27" s="14">
        <f t="shared" si="9"/>
        <v>290</v>
      </c>
      <c r="V27" s="14">
        <f t="shared" si="9"/>
        <v>32</v>
      </c>
      <c r="W27" s="14">
        <f t="shared" si="9"/>
        <v>83</v>
      </c>
      <c r="X27" s="14">
        <f t="shared" si="9"/>
        <v>30</v>
      </c>
      <c r="Y27" s="14">
        <f t="shared" si="9"/>
        <v>380</v>
      </c>
      <c r="Z27" s="14">
        <f t="shared" si="9"/>
        <v>15</v>
      </c>
      <c r="AA27" s="14">
        <f t="shared" si="9"/>
        <v>88</v>
      </c>
      <c r="AB27" s="14">
        <f t="shared" si="9"/>
        <v>20</v>
      </c>
      <c r="AC27" s="14">
        <f t="shared" si="9"/>
        <v>302</v>
      </c>
      <c r="AD27" s="14">
        <f t="shared" si="9"/>
        <v>24</v>
      </c>
      <c r="AE27" s="14">
        <f t="shared" si="9"/>
        <v>54</v>
      </c>
      <c r="AF27" s="14">
        <f t="shared" si="9"/>
        <v>20</v>
      </c>
      <c r="AG27" s="14">
        <f t="shared" si="9"/>
        <v>177</v>
      </c>
      <c r="AH27" s="14">
        <f t="shared" si="9"/>
        <v>8</v>
      </c>
      <c r="AI27" s="14">
        <f t="shared" si="9"/>
        <v>62</v>
      </c>
      <c r="AJ27" s="14">
        <f t="shared" si="9"/>
        <v>25</v>
      </c>
      <c r="AK27" s="14">
        <f t="shared" si="9"/>
        <v>355</v>
      </c>
      <c r="AL27" s="14">
        <f t="shared" si="9"/>
        <v>12</v>
      </c>
      <c r="AM27" s="14">
        <f t="shared" si="9"/>
        <v>15</v>
      </c>
      <c r="AN27" s="14">
        <f t="shared" si="9"/>
        <v>21</v>
      </c>
      <c r="AO27" s="14">
        <f t="shared" si="9"/>
        <v>17</v>
      </c>
      <c r="AP27" s="14">
        <f t="shared" si="9"/>
        <v>11</v>
      </c>
      <c r="AQ27" s="14">
        <f t="shared" si="9"/>
        <v>18</v>
      </c>
      <c r="AR27" s="14">
        <f t="shared" si="9"/>
        <v>29</v>
      </c>
      <c r="AS27" s="14">
        <f t="shared" si="9"/>
        <v>0</v>
      </c>
      <c r="AT27" s="14">
        <f t="shared" si="9"/>
        <v>82</v>
      </c>
      <c r="AU27" s="14">
        <f t="shared" si="9"/>
        <v>0</v>
      </c>
      <c r="AV27" s="14">
        <f t="shared" si="9"/>
        <v>27</v>
      </c>
      <c r="AX27" s="34"/>
      <c r="AZ27" s="24"/>
      <c r="BB27" s="23"/>
    </row>
    <row r="28" spans="1:54" s="9" customFormat="1" ht="35.25">
      <c r="A28" s="16" t="s">
        <v>10</v>
      </c>
      <c r="B28" s="17" t="s">
        <v>176</v>
      </c>
      <c r="C28" s="18" t="s">
        <v>156</v>
      </c>
      <c r="D28" s="19">
        <f t="shared" si="3"/>
        <v>50</v>
      </c>
      <c r="E28" s="19">
        <f t="shared" si="4"/>
        <v>13</v>
      </c>
      <c r="F28" s="20">
        <f>SUM(N28,R28,V28,Z28,AD28,AH28)</f>
        <v>8</v>
      </c>
      <c r="G28" s="20">
        <f>SUM(O28,S28,W28,AA28,AE28,AI28)</f>
        <v>0</v>
      </c>
      <c r="H28" s="21"/>
      <c r="I28" s="21"/>
      <c r="J28" s="21"/>
      <c r="K28" s="21"/>
      <c r="L28" s="20">
        <f>SUM(P28,T28,X28,AB28,AF28,AJ28)</f>
        <v>5</v>
      </c>
      <c r="M28" s="19">
        <f>SUM(Q28,U28,Y28,AC28,AG28,AK28)</f>
        <v>37</v>
      </c>
      <c r="N28" s="22"/>
      <c r="O28" s="22"/>
      <c r="P28" s="22"/>
      <c r="Q28" s="22"/>
      <c r="R28" s="22">
        <v>8</v>
      </c>
      <c r="S28" s="22"/>
      <c r="T28" s="22">
        <v>5</v>
      </c>
      <c r="U28" s="22">
        <v>37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>
        <v>2</v>
      </c>
      <c r="AN28" s="22"/>
      <c r="AO28" s="22"/>
      <c r="AP28" s="22"/>
      <c r="AQ28" s="22"/>
      <c r="AR28" s="22">
        <v>1</v>
      </c>
      <c r="AS28" s="22"/>
      <c r="AT28" s="22">
        <v>1</v>
      </c>
      <c r="AU28" s="22"/>
      <c r="AV28" s="22"/>
      <c r="AX28" s="34"/>
      <c r="AZ28" s="24"/>
      <c r="BB28" s="23"/>
    </row>
    <row r="29" spans="1:54" s="9" customFormat="1" ht="35.25">
      <c r="A29" s="16" t="s">
        <v>9</v>
      </c>
      <c r="B29" s="17" t="s">
        <v>89</v>
      </c>
      <c r="C29" s="18" t="s">
        <v>162</v>
      </c>
      <c r="D29" s="19">
        <f t="shared" si="3"/>
        <v>200</v>
      </c>
      <c r="E29" s="19">
        <f t="shared" si="4"/>
        <v>68</v>
      </c>
      <c r="F29" s="20">
        <f aca="true" t="shared" si="10" ref="F29:G48">SUM(N29,R29,V29,Z29,AD29,AH29)</f>
        <v>20</v>
      </c>
      <c r="G29" s="20">
        <f t="shared" si="10"/>
        <v>38</v>
      </c>
      <c r="H29" s="21">
        <v>38</v>
      </c>
      <c r="I29" s="21"/>
      <c r="J29" s="21"/>
      <c r="K29" s="21"/>
      <c r="L29" s="20">
        <f aca="true" t="shared" si="11" ref="L29:M45">SUM(P29,T29,X29,AB29,AF29,AJ29)</f>
        <v>10</v>
      </c>
      <c r="M29" s="19">
        <f t="shared" si="11"/>
        <v>132</v>
      </c>
      <c r="N29" s="22">
        <v>10</v>
      </c>
      <c r="O29" s="22">
        <v>20</v>
      </c>
      <c r="P29" s="22">
        <v>5</v>
      </c>
      <c r="Q29" s="22">
        <v>65</v>
      </c>
      <c r="R29" s="22">
        <v>10</v>
      </c>
      <c r="S29" s="22">
        <v>18</v>
      </c>
      <c r="T29" s="22">
        <v>5</v>
      </c>
      <c r="U29" s="22">
        <v>67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</v>
      </c>
      <c r="AM29" s="22">
        <v>4</v>
      </c>
      <c r="AN29" s="22"/>
      <c r="AO29" s="22"/>
      <c r="AP29" s="22"/>
      <c r="AQ29" s="22"/>
      <c r="AR29" s="22">
        <v>3</v>
      </c>
      <c r="AS29" s="22"/>
      <c r="AT29" s="22">
        <v>6</v>
      </c>
      <c r="AU29" s="22"/>
      <c r="AV29" s="22"/>
      <c r="AX29" s="34"/>
      <c r="AZ29" s="24"/>
      <c r="BB29" s="23"/>
    </row>
    <row r="30" spans="1:54" s="9" customFormat="1" ht="35.25">
      <c r="A30" s="16" t="s">
        <v>8</v>
      </c>
      <c r="B30" s="17" t="s">
        <v>90</v>
      </c>
      <c r="C30" s="18" t="s">
        <v>163</v>
      </c>
      <c r="D30" s="19">
        <f t="shared" si="3"/>
        <v>225</v>
      </c>
      <c r="E30" s="19">
        <f t="shared" si="4"/>
        <v>76</v>
      </c>
      <c r="F30" s="20">
        <f t="shared" si="10"/>
        <v>30</v>
      </c>
      <c r="G30" s="20">
        <f t="shared" si="10"/>
        <v>36</v>
      </c>
      <c r="H30" s="21">
        <v>36</v>
      </c>
      <c r="I30" s="21"/>
      <c r="J30" s="21"/>
      <c r="K30" s="21"/>
      <c r="L30" s="20">
        <f t="shared" si="11"/>
        <v>10</v>
      </c>
      <c r="M30" s="19">
        <f t="shared" si="11"/>
        <v>149</v>
      </c>
      <c r="N30" s="22"/>
      <c r="O30" s="22"/>
      <c r="P30" s="22"/>
      <c r="Q30" s="22"/>
      <c r="R30" s="22"/>
      <c r="S30" s="22"/>
      <c r="T30" s="22"/>
      <c r="U30" s="22"/>
      <c r="V30" s="22">
        <v>15</v>
      </c>
      <c r="W30" s="22">
        <v>18</v>
      </c>
      <c r="X30" s="22">
        <v>5</v>
      </c>
      <c r="Y30" s="22">
        <v>87</v>
      </c>
      <c r="Z30" s="22">
        <v>15</v>
      </c>
      <c r="AA30" s="22">
        <v>18</v>
      </c>
      <c r="AB30" s="22">
        <v>5</v>
      </c>
      <c r="AC30" s="22">
        <v>62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>
        <v>5</v>
      </c>
      <c r="AO30" s="22">
        <v>4</v>
      </c>
      <c r="AP30" s="22"/>
      <c r="AQ30" s="22"/>
      <c r="AR30" s="22">
        <v>3</v>
      </c>
      <c r="AS30" s="22"/>
      <c r="AT30" s="22">
        <v>7</v>
      </c>
      <c r="AU30" s="22"/>
      <c r="AV30" s="22"/>
      <c r="AX30" s="34"/>
      <c r="AZ30" s="24"/>
      <c r="BB30" s="23"/>
    </row>
    <row r="31" spans="1:54" s="9" customFormat="1" ht="35.25">
      <c r="A31" s="16" t="s">
        <v>7</v>
      </c>
      <c r="B31" s="17" t="s">
        <v>91</v>
      </c>
      <c r="C31" s="18" t="s">
        <v>154</v>
      </c>
      <c r="D31" s="19">
        <f t="shared" si="3"/>
        <v>75</v>
      </c>
      <c r="E31" s="19">
        <f t="shared" si="4"/>
        <v>22</v>
      </c>
      <c r="F31" s="20">
        <f t="shared" si="10"/>
        <v>0</v>
      </c>
      <c r="G31" s="20">
        <f t="shared" si="10"/>
        <v>17</v>
      </c>
      <c r="H31" s="21">
        <v>17</v>
      </c>
      <c r="I31" s="21"/>
      <c r="J31" s="21"/>
      <c r="K31" s="21"/>
      <c r="L31" s="20">
        <f t="shared" si="11"/>
        <v>5</v>
      </c>
      <c r="M31" s="19">
        <f t="shared" si="11"/>
        <v>53</v>
      </c>
      <c r="N31" s="22"/>
      <c r="O31" s="22"/>
      <c r="P31" s="22"/>
      <c r="Q31" s="22"/>
      <c r="R31" s="22"/>
      <c r="S31" s="22"/>
      <c r="T31" s="22"/>
      <c r="U31" s="22"/>
      <c r="V31" s="22"/>
      <c r="W31" s="22">
        <v>17</v>
      </c>
      <c r="X31" s="22">
        <v>5</v>
      </c>
      <c r="Y31" s="22">
        <v>53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>
        <v>3</v>
      </c>
      <c r="AO31" s="22"/>
      <c r="AP31" s="22"/>
      <c r="AQ31" s="22"/>
      <c r="AR31" s="22">
        <v>1</v>
      </c>
      <c r="AS31" s="22"/>
      <c r="AT31" s="22">
        <v>3</v>
      </c>
      <c r="AU31" s="22"/>
      <c r="AV31" s="22"/>
      <c r="AX31" s="34"/>
      <c r="AZ31" s="24"/>
      <c r="BB31" s="23"/>
    </row>
    <row r="32" spans="1:54" s="9" customFormat="1" ht="35.25">
      <c r="A32" s="16" t="s">
        <v>6</v>
      </c>
      <c r="B32" s="17" t="s">
        <v>92</v>
      </c>
      <c r="C32" s="18" t="s">
        <v>163</v>
      </c>
      <c r="D32" s="19">
        <f t="shared" si="3"/>
        <v>125</v>
      </c>
      <c r="E32" s="19">
        <f t="shared" si="4"/>
        <v>43</v>
      </c>
      <c r="F32" s="20">
        <f t="shared" si="10"/>
        <v>0</v>
      </c>
      <c r="G32" s="20">
        <f t="shared" si="10"/>
        <v>33</v>
      </c>
      <c r="H32" s="21"/>
      <c r="I32" s="21"/>
      <c r="J32" s="21">
        <v>15</v>
      </c>
      <c r="K32" s="21">
        <v>18</v>
      </c>
      <c r="L32" s="20">
        <f t="shared" si="11"/>
        <v>10</v>
      </c>
      <c r="M32" s="19">
        <f t="shared" si="11"/>
        <v>82</v>
      </c>
      <c r="N32" s="22"/>
      <c r="O32" s="22"/>
      <c r="P32" s="22"/>
      <c r="Q32" s="22"/>
      <c r="R32" s="22"/>
      <c r="S32" s="22"/>
      <c r="T32" s="22"/>
      <c r="U32" s="22"/>
      <c r="V32" s="22"/>
      <c r="W32" s="22">
        <v>15</v>
      </c>
      <c r="X32" s="22">
        <v>5</v>
      </c>
      <c r="Y32" s="22">
        <v>55</v>
      </c>
      <c r="Z32" s="22"/>
      <c r="AA32" s="22">
        <v>18</v>
      </c>
      <c r="AB32" s="22">
        <v>5</v>
      </c>
      <c r="AC32" s="22">
        <v>27</v>
      </c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>
        <v>3</v>
      </c>
      <c r="AO32" s="22">
        <v>2</v>
      </c>
      <c r="AP32" s="22"/>
      <c r="AQ32" s="22"/>
      <c r="AR32" s="22">
        <v>2</v>
      </c>
      <c r="AS32" s="22"/>
      <c r="AT32" s="22">
        <v>5</v>
      </c>
      <c r="AU32" s="22"/>
      <c r="AV32" s="22"/>
      <c r="AX32" s="34"/>
      <c r="AZ32" s="24"/>
      <c r="BB32" s="23"/>
    </row>
    <row r="33" spans="1:54" s="9" customFormat="1" ht="35.25">
      <c r="A33" s="16" t="s">
        <v>5</v>
      </c>
      <c r="B33" s="17" t="s">
        <v>93</v>
      </c>
      <c r="C33" s="18" t="s">
        <v>164</v>
      </c>
      <c r="D33" s="19">
        <f t="shared" si="3"/>
        <v>75</v>
      </c>
      <c r="E33" s="19">
        <f t="shared" si="4"/>
        <v>30</v>
      </c>
      <c r="F33" s="20">
        <f t="shared" si="10"/>
        <v>0</v>
      </c>
      <c r="G33" s="20">
        <f t="shared" si="10"/>
        <v>25</v>
      </c>
      <c r="H33" s="21">
        <v>25</v>
      </c>
      <c r="I33" s="21"/>
      <c r="J33" s="21"/>
      <c r="K33" s="21"/>
      <c r="L33" s="20">
        <f t="shared" si="11"/>
        <v>5</v>
      </c>
      <c r="M33" s="19">
        <f t="shared" si="11"/>
        <v>45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>
        <v>25</v>
      </c>
      <c r="AJ33" s="22">
        <v>5</v>
      </c>
      <c r="AK33" s="22">
        <v>45</v>
      </c>
      <c r="AL33" s="22"/>
      <c r="AM33" s="22"/>
      <c r="AN33" s="22"/>
      <c r="AO33" s="22"/>
      <c r="AP33" s="22"/>
      <c r="AQ33" s="22">
        <v>3</v>
      </c>
      <c r="AR33" s="22">
        <v>1</v>
      </c>
      <c r="AS33" s="22"/>
      <c r="AT33" s="22">
        <v>3</v>
      </c>
      <c r="AU33" s="22"/>
      <c r="AV33" s="22"/>
      <c r="AX33" s="34"/>
      <c r="AZ33" s="24"/>
      <c r="BB33" s="23"/>
    </row>
    <row r="34" spans="1:54" s="9" customFormat="1" ht="35.25">
      <c r="A34" s="16" t="s">
        <v>20</v>
      </c>
      <c r="B34" s="17" t="s">
        <v>94</v>
      </c>
      <c r="C34" s="18" t="s">
        <v>154</v>
      </c>
      <c r="D34" s="19">
        <f t="shared" si="3"/>
        <v>50</v>
      </c>
      <c r="E34" s="19">
        <f t="shared" si="4"/>
        <v>13</v>
      </c>
      <c r="F34" s="20">
        <f t="shared" si="10"/>
        <v>0</v>
      </c>
      <c r="G34" s="20">
        <f t="shared" si="10"/>
        <v>8</v>
      </c>
      <c r="H34" s="21">
        <v>8</v>
      </c>
      <c r="I34" s="21"/>
      <c r="J34" s="21"/>
      <c r="K34" s="21"/>
      <c r="L34" s="20">
        <f t="shared" si="11"/>
        <v>5</v>
      </c>
      <c r="M34" s="19">
        <f t="shared" si="11"/>
        <v>37</v>
      </c>
      <c r="N34" s="22"/>
      <c r="O34" s="22"/>
      <c r="P34" s="22"/>
      <c r="Q34" s="22"/>
      <c r="R34" s="22"/>
      <c r="S34" s="22"/>
      <c r="T34" s="22"/>
      <c r="U34" s="22"/>
      <c r="V34" s="22"/>
      <c r="W34" s="22">
        <v>8</v>
      </c>
      <c r="X34" s="22">
        <v>5</v>
      </c>
      <c r="Y34" s="22">
        <v>37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>
        <v>2</v>
      </c>
      <c r="AO34" s="22"/>
      <c r="AP34" s="22"/>
      <c r="AQ34" s="22"/>
      <c r="AR34" s="22">
        <v>1</v>
      </c>
      <c r="AS34" s="22"/>
      <c r="AT34" s="22">
        <v>2</v>
      </c>
      <c r="AU34" s="22"/>
      <c r="AV34" s="22"/>
      <c r="AX34" s="34"/>
      <c r="AZ34" s="24"/>
      <c r="BB34" s="23"/>
    </row>
    <row r="35" spans="1:54" s="9" customFormat="1" ht="35.25">
      <c r="A35" s="16" t="s">
        <v>21</v>
      </c>
      <c r="B35" s="17" t="s">
        <v>95</v>
      </c>
      <c r="C35" s="18" t="s">
        <v>157</v>
      </c>
      <c r="D35" s="19">
        <f t="shared" si="3"/>
        <v>75</v>
      </c>
      <c r="E35" s="19">
        <f t="shared" si="4"/>
        <v>22</v>
      </c>
      <c r="F35" s="20">
        <f t="shared" si="10"/>
        <v>0</v>
      </c>
      <c r="G35" s="20">
        <f t="shared" si="10"/>
        <v>17</v>
      </c>
      <c r="H35" s="21">
        <v>17</v>
      </c>
      <c r="I35" s="21"/>
      <c r="J35" s="21"/>
      <c r="K35" s="21"/>
      <c r="L35" s="20">
        <f t="shared" si="11"/>
        <v>5</v>
      </c>
      <c r="M35" s="19">
        <f t="shared" si="11"/>
        <v>53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>
        <v>17</v>
      </c>
      <c r="AF35" s="22">
        <v>5</v>
      </c>
      <c r="AG35" s="22">
        <v>53</v>
      </c>
      <c r="AH35" s="22"/>
      <c r="AI35" s="22"/>
      <c r="AJ35" s="22"/>
      <c r="AK35" s="22"/>
      <c r="AL35" s="22"/>
      <c r="AM35" s="22"/>
      <c r="AN35" s="22"/>
      <c r="AO35" s="22"/>
      <c r="AP35" s="22">
        <v>3</v>
      </c>
      <c r="AQ35" s="22"/>
      <c r="AR35" s="22">
        <v>1</v>
      </c>
      <c r="AS35" s="22"/>
      <c r="AT35" s="22">
        <v>3</v>
      </c>
      <c r="AU35" s="22"/>
      <c r="AV35" s="22"/>
      <c r="AX35" s="34"/>
      <c r="AZ35" s="24"/>
      <c r="BB35" s="23"/>
    </row>
    <row r="36" spans="1:54" s="9" customFormat="1" ht="35.25">
      <c r="A36" s="16" t="s">
        <v>22</v>
      </c>
      <c r="B36" s="17" t="s">
        <v>96</v>
      </c>
      <c r="C36" s="18" t="s">
        <v>158</v>
      </c>
      <c r="D36" s="19">
        <f t="shared" si="3"/>
        <v>100</v>
      </c>
      <c r="E36" s="19">
        <f t="shared" si="4"/>
        <v>30</v>
      </c>
      <c r="F36" s="20">
        <f t="shared" si="10"/>
        <v>17</v>
      </c>
      <c r="G36" s="20">
        <f t="shared" si="10"/>
        <v>8</v>
      </c>
      <c r="H36" s="21">
        <v>8</v>
      </c>
      <c r="I36" s="21"/>
      <c r="J36" s="21"/>
      <c r="K36" s="21"/>
      <c r="L36" s="20">
        <f t="shared" si="11"/>
        <v>5</v>
      </c>
      <c r="M36" s="19">
        <f t="shared" si="11"/>
        <v>70</v>
      </c>
      <c r="N36" s="22">
        <v>17</v>
      </c>
      <c r="O36" s="22">
        <v>8</v>
      </c>
      <c r="P36" s="22">
        <v>5</v>
      </c>
      <c r="Q36" s="22">
        <v>70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v>4</v>
      </c>
      <c r="AM36" s="22"/>
      <c r="AN36" s="22"/>
      <c r="AO36" s="22"/>
      <c r="AP36" s="22"/>
      <c r="AQ36" s="22"/>
      <c r="AR36" s="22">
        <v>1</v>
      </c>
      <c r="AS36" s="22"/>
      <c r="AT36" s="22">
        <v>3</v>
      </c>
      <c r="AU36" s="22"/>
      <c r="AV36" s="22"/>
      <c r="AX36" s="34"/>
      <c r="AZ36" s="24"/>
      <c r="BB36" s="23"/>
    </row>
    <row r="37" spans="1:54" s="9" customFormat="1" ht="35.25">
      <c r="A37" s="16" t="s">
        <v>23</v>
      </c>
      <c r="B37" s="17" t="s">
        <v>97</v>
      </c>
      <c r="C37" s="18" t="s">
        <v>160</v>
      </c>
      <c r="D37" s="19">
        <f t="shared" si="3"/>
        <v>50</v>
      </c>
      <c r="E37" s="19">
        <f t="shared" si="4"/>
        <v>22</v>
      </c>
      <c r="F37" s="20">
        <f t="shared" si="10"/>
        <v>17</v>
      </c>
      <c r="G37" s="20">
        <f t="shared" si="10"/>
        <v>0</v>
      </c>
      <c r="H37" s="21"/>
      <c r="I37" s="21"/>
      <c r="J37" s="21"/>
      <c r="K37" s="21"/>
      <c r="L37" s="20">
        <f t="shared" si="11"/>
        <v>5</v>
      </c>
      <c r="M37" s="19">
        <f t="shared" si="11"/>
        <v>28</v>
      </c>
      <c r="N37" s="22">
        <v>17</v>
      </c>
      <c r="O37" s="22"/>
      <c r="P37" s="22">
        <v>5</v>
      </c>
      <c r="Q37" s="22">
        <v>28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2</v>
      </c>
      <c r="AM37" s="22"/>
      <c r="AN37" s="22"/>
      <c r="AO37" s="22"/>
      <c r="AP37" s="22"/>
      <c r="AQ37" s="22"/>
      <c r="AR37" s="22">
        <v>1</v>
      </c>
      <c r="AS37" s="22"/>
      <c r="AT37" s="22">
        <v>1</v>
      </c>
      <c r="AU37" s="22"/>
      <c r="AV37" s="22"/>
      <c r="AX37" s="34"/>
      <c r="AZ37" s="24"/>
      <c r="BB37" s="23"/>
    </row>
    <row r="38" spans="1:54" s="9" customFormat="1" ht="35.25">
      <c r="A38" s="16" t="s">
        <v>24</v>
      </c>
      <c r="B38" s="17" t="s">
        <v>98</v>
      </c>
      <c r="C38" s="18" t="s">
        <v>159</v>
      </c>
      <c r="D38" s="19">
        <f t="shared" si="3"/>
        <v>50</v>
      </c>
      <c r="E38" s="19">
        <f t="shared" si="4"/>
        <v>17</v>
      </c>
      <c r="F38" s="20">
        <f t="shared" si="10"/>
        <v>9</v>
      </c>
      <c r="G38" s="20">
        <f t="shared" si="10"/>
        <v>8</v>
      </c>
      <c r="H38" s="21">
        <v>8</v>
      </c>
      <c r="I38" s="21"/>
      <c r="J38" s="21"/>
      <c r="K38" s="21"/>
      <c r="L38" s="20">
        <f t="shared" si="11"/>
        <v>0</v>
      </c>
      <c r="M38" s="19">
        <f t="shared" si="11"/>
        <v>33</v>
      </c>
      <c r="N38" s="22"/>
      <c r="O38" s="22"/>
      <c r="P38" s="22"/>
      <c r="Q38" s="22"/>
      <c r="R38" s="22">
        <v>9</v>
      </c>
      <c r="S38" s="22">
        <v>8</v>
      </c>
      <c r="T38" s="22"/>
      <c r="U38" s="22">
        <v>33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>
        <v>2</v>
      </c>
      <c r="AN38" s="22"/>
      <c r="AO38" s="22"/>
      <c r="AP38" s="22"/>
      <c r="AQ38" s="22"/>
      <c r="AR38" s="22">
        <v>1</v>
      </c>
      <c r="AS38" s="22"/>
      <c r="AT38" s="22">
        <v>1</v>
      </c>
      <c r="AU38" s="22"/>
      <c r="AV38" s="22"/>
      <c r="AX38" s="34"/>
      <c r="AZ38" s="24"/>
      <c r="BB38" s="23"/>
    </row>
    <row r="39" spans="1:54" s="9" customFormat="1" ht="35.25">
      <c r="A39" s="16" t="s">
        <v>25</v>
      </c>
      <c r="B39" s="17" t="s">
        <v>99</v>
      </c>
      <c r="C39" s="18" t="s">
        <v>157</v>
      </c>
      <c r="D39" s="19">
        <f t="shared" si="3"/>
        <v>75</v>
      </c>
      <c r="E39" s="19">
        <f t="shared" si="4"/>
        <v>33</v>
      </c>
      <c r="F39" s="20">
        <f t="shared" si="10"/>
        <v>16</v>
      </c>
      <c r="G39" s="20">
        <f t="shared" si="10"/>
        <v>17</v>
      </c>
      <c r="H39" s="21">
        <v>17</v>
      </c>
      <c r="I39" s="21"/>
      <c r="J39" s="21"/>
      <c r="K39" s="21"/>
      <c r="L39" s="20">
        <f t="shared" si="11"/>
        <v>0</v>
      </c>
      <c r="M39" s="19">
        <f t="shared" si="11"/>
        <v>42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>
        <v>16</v>
      </c>
      <c r="AE39" s="22">
        <v>17</v>
      </c>
      <c r="AF39" s="22"/>
      <c r="AG39" s="22">
        <v>42</v>
      </c>
      <c r="AH39" s="22"/>
      <c r="AI39" s="22"/>
      <c r="AJ39" s="22"/>
      <c r="AK39" s="22"/>
      <c r="AL39" s="22"/>
      <c r="AM39" s="22"/>
      <c r="AN39" s="22"/>
      <c r="AO39" s="22"/>
      <c r="AP39" s="22">
        <v>3</v>
      </c>
      <c r="AQ39" s="22"/>
      <c r="AR39" s="22">
        <v>1</v>
      </c>
      <c r="AS39" s="22"/>
      <c r="AT39" s="22">
        <v>2</v>
      </c>
      <c r="AU39" s="22"/>
      <c r="AV39" s="22"/>
      <c r="AX39" s="34"/>
      <c r="AZ39" s="24"/>
      <c r="BB39" s="23"/>
    </row>
    <row r="40" spans="1:54" s="9" customFormat="1" ht="35.25">
      <c r="A40" s="16" t="s">
        <v>26</v>
      </c>
      <c r="B40" s="17" t="s">
        <v>100</v>
      </c>
      <c r="C40" s="18" t="s">
        <v>163</v>
      </c>
      <c r="D40" s="19">
        <f t="shared" si="3"/>
        <v>175</v>
      </c>
      <c r="E40" s="19">
        <f t="shared" si="4"/>
        <v>60</v>
      </c>
      <c r="F40" s="20">
        <f t="shared" si="10"/>
        <v>0</v>
      </c>
      <c r="G40" s="20">
        <f t="shared" si="10"/>
        <v>50</v>
      </c>
      <c r="H40" s="21"/>
      <c r="I40" s="21">
        <v>50</v>
      </c>
      <c r="J40" s="21"/>
      <c r="K40" s="21"/>
      <c r="L40" s="20">
        <f t="shared" si="11"/>
        <v>10</v>
      </c>
      <c r="M40" s="19">
        <f t="shared" si="11"/>
        <v>115</v>
      </c>
      <c r="N40" s="22"/>
      <c r="O40" s="22"/>
      <c r="P40" s="22"/>
      <c r="Q40" s="22"/>
      <c r="R40" s="22"/>
      <c r="S40" s="22"/>
      <c r="T40" s="22"/>
      <c r="U40" s="22"/>
      <c r="V40" s="22"/>
      <c r="W40" s="22">
        <v>25</v>
      </c>
      <c r="X40" s="22">
        <v>5</v>
      </c>
      <c r="Y40" s="22">
        <v>70</v>
      </c>
      <c r="Z40" s="22"/>
      <c r="AA40" s="22">
        <v>25</v>
      </c>
      <c r="AB40" s="22">
        <v>5</v>
      </c>
      <c r="AC40" s="22">
        <v>45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>
        <v>4</v>
      </c>
      <c r="AO40" s="22">
        <v>3</v>
      </c>
      <c r="AP40" s="22"/>
      <c r="AQ40" s="22"/>
      <c r="AR40" s="22">
        <v>2</v>
      </c>
      <c r="AS40" s="22"/>
      <c r="AT40" s="22">
        <v>7</v>
      </c>
      <c r="AU40" s="22"/>
      <c r="AV40" s="22"/>
      <c r="AX40" s="34"/>
      <c r="AZ40" s="24"/>
      <c r="BB40" s="23"/>
    </row>
    <row r="41" spans="1:54" s="9" customFormat="1" ht="35.25">
      <c r="A41" s="16" t="s">
        <v>27</v>
      </c>
      <c r="B41" s="17" t="s">
        <v>101</v>
      </c>
      <c r="C41" s="18" t="s">
        <v>167</v>
      </c>
      <c r="D41" s="19">
        <f t="shared" si="3"/>
        <v>50</v>
      </c>
      <c r="E41" s="19">
        <f t="shared" si="4"/>
        <v>17</v>
      </c>
      <c r="F41" s="20">
        <f t="shared" si="10"/>
        <v>0</v>
      </c>
      <c r="G41" s="20">
        <f t="shared" si="10"/>
        <v>17</v>
      </c>
      <c r="H41" s="21"/>
      <c r="I41" s="21">
        <v>17</v>
      </c>
      <c r="J41" s="21"/>
      <c r="K41" s="21"/>
      <c r="L41" s="20">
        <f t="shared" si="11"/>
        <v>0</v>
      </c>
      <c r="M41" s="19">
        <f t="shared" si="11"/>
        <v>33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>
        <v>17</v>
      </c>
      <c r="AB41" s="22"/>
      <c r="AC41" s="22">
        <v>33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>
        <v>2</v>
      </c>
      <c r="AP41" s="22"/>
      <c r="AQ41" s="22"/>
      <c r="AR41" s="22">
        <v>1</v>
      </c>
      <c r="AS41" s="22"/>
      <c r="AT41" s="22">
        <v>2</v>
      </c>
      <c r="AU41" s="22"/>
      <c r="AV41" s="22"/>
      <c r="AX41" s="34"/>
      <c r="AZ41" s="24"/>
      <c r="BB41" s="23"/>
    </row>
    <row r="42" spans="1:54" s="9" customFormat="1" ht="35.25">
      <c r="A42" s="16" t="s">
        <v>28</v>
      </c>
      <c r="B42" s="17" t="s">
        <v>102</v>
      </c>
      <c r="C42" s="18" t="s">
        <v>160</v>
      </c>
      <c r="D42" s="19">
        <f t="shared" si="3"/>
        <v>50</v>
      </c>
      <c r="E42" s="19">
        <f t="shared" si="4"/>
        <v>8</v>
      </c>
      <c r="F42" s="20">
        <f t="shared" si="10"/>
        <v>0</v>
      </c>
      <c r="G42" s="20">
        <f t="shared" si="10"/>
        <v>8</v>
      </c>
      <c r="H42" s="21"/>
      <c r="I42" s="21">
        <v>8</v>
      </c>
      <c r="J42" s="21"/>
      <c r="K42" s="21"/>
      <c r="L42" s="20">
        <f t="shared" si="11"/>
        <v>0</v>
      </c>
      <c r="M42" s="19">
        <f t="shared" si="11"/>
        <v>42</v>
      </c>
      <c r="N42" s="22"/>
      <c r="O42" s="22">
        <v>8</v>
      </c>
      <c r="P42" s="22"/>
      <c r="Q42" s="22">
        <v>42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>
        <v>2</v>
      </c>
      <c r="AM42" s="22"/>
      <c r="AN42" s="22"/>
      <c r="AO42" s="22"/>
      <c r="AP42" s="22"/>
      <c r="AQ42" s="22"/>
      <c r="AR42" s="22">
        <v>1</v>
      </c>
      <c r="AS42" s="22"/>
      <c r="AT42" s="22">
        <v>2</v>
      </c>
      <c r="AU42" s="22"/>
      <c r="AV42" s="22"/>
      <c r="AX42" s="34"/>
      <c r="AZ42" s="24"/>
      <c r="BB42" s="23"/>
    </row>
    <row r="43" spans="1:54" s="9" customFormat="1" ht="35.25">
      <c r="A43" s="16" t="s">
        <v>68</v>
      </c>
      <c r="B43" s="17" t="s">
        <v>103</v>
      </c>
      <c r="C43" s="18" t="s">
        <v>156</v>
      </c>
      <c r="D43" s="19">
        <f t="shared" si="3"/>
        <v>50</v>
      </c>
      <c r="E43" s="19">
        <f t="shared" si="4"/>
        <v>17</v>
      </c>
      <c r="F43" s="20">
        <f t="shared" si="10"/>
        <v>0</v>
      </c>
      <c r="G43" s="20">
        <f t="shared" si="10"/>
        <v>17</v>
      </c>
      <c r="H43" s="21"/>
      <c r="I43" s="21">
        <v>17</v>
      </c>
      <c r="J43" s="21"/>
      <c r="K43" s="21"/>
      <c r="L43" s="20">
        <f t="shared" si="11"/>
        <v>0</v>
      </c>
      <c r="M43" s="19">
        <f t="shared" si="11"/>
        <v>33</v>
      </c>
      <c r="N43" s="22"/>
      <c r="O43" s="22"/>
      <c r="P43" s="22"/>
      <c r="Q43" s="22"/>
      <c r="R43" s="22"/>
      <c r="S43" s="22">
        <v>17</v>
      </c>
      <c r="T43" s="22"/>
      <c r="U43" s="22">
        <v>33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>
        <v>2</v>
      </c>
      <c r="AN43" s="22"/>
      <c r="AO43" s="22"/>
      <c r="AP43" s="22"/>
      <c r="AQ43" s="22"/>
      <c r="AR43" s="22">
        <v>1</v>
      </c>
      <c r="AS43" s="22"/>
      <c r="AT43" s="22">
        <v>2</v>
      </c>
      <c r="AU43" s="22"/>
      <c r="AV43" s="22"/>
      <c r="AX43" s="34"/>
      <c r="AZ43" s="24"/>
      <c r="BB43" s="23"/>
    </row>
    <row r="44" spans="1:54" s="9" customFormat="1" ht="35.25">
      <c r="A44" s="16" t="s">
        <v>71</v>
      </c>
      <c r="B44" s="17" t="s">
        <v>104</v>
      </c>
      <c r="C44" s="18" t="s">
        <v>165</v>
      </c>
      <c r="D44" s="19">
        <f t="shared" si="3"/>
        <v>75</v>
      </c>
      <c r="E44" s="19">
        <f t="shared" si="4"/>
        <v>30</v>
      </c>
      <c r="F44" s="20">
        <f t="shared" si="10"/>
        <v>8</v>
      </c>
      <c r="G44" s="20">
        <f t="shared" si="10"/>
        <v>17</v>
      </c>
      <c r="H44" s="21">
        <v>17</v>
      </c>
      <c r="I44" s="21"/>
      <c r="J44" s="21"/>
      <c r="K44" s="21"/>
      <c r="L44" s="20">
        <f t="shared" si="11"/>
        <v>5</v>
      </c>
      <c r="M44" s="19">
        <f t="shared" si="11"/>
        <v>45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>
        <v>8</v>
      </c>
      <c r="AI44" s="22">
        <v>17</v>
      </c>
      <c r="AJ44" s="22">
        <v>5</v>
      </c>
      <c r="AK44" s="22">
        <v>45</v>
      </c>
      <c r="AL44" s="22"/>
      <c r="AM44" s="22"/>
      <c r="AN44" s="22"/>
      <c r="AO44" s="22"/>
      <c r="AP44" s="22"/>
      <c r="AQ44" s="22">
        <v>3</v>
      </c>
      <c r="AR44" s="22">
        <v>1</v>
      </c>
      <c r="AS44" s="22"/>
      <c r="AT44" s="22">
        <v>2</v>
      </c>
      <c r="AU44" s="22"/>
      <c r="AV44" s="22"/>
      <c r="AX44" s="34"/>
      <c r="AZ44" s="24"/>
      <c r="BB44" s="23"/>
    </row>
    <row r="45" spans="1:54" s="9" customFormat="1" ht="35.25">
      <c r="A45" s="16" t="s">
        <v>72</v>
      </c>
      <c r="B45" s="17" t="s">
        <v>105</v>
      </c>
      <c r="C45" s="18" t="s">
        <v>161</v>
      </c>
      <c r="D45" s="19">
        <f t="shared" si="3"/>
        <v>100</v>
      </c>
      <c r="E45" s="19">
        <f t="shared" si="4"/>
        <v>22</v>
      </c>
      <c r="F45" s="20">
        <f t="shared" si="10"/>
        <v>17</v>
      </c>
      <c r="G45" s="20">
        <f t="shared" si="10"/>
        <v>0</v>
      </c>
      <c r="H45" s="21"/>
      <c r="I45" s="21"/>
      <c r="J45" s="21"/>
      <c r="K45" s="21"/>
      <c r="L45" s="20">
        <f t="shared" si="11"/>
        <v>5</v>
      </c>
      <c r="M45" s="19">
        <f t="shared" si="11"/>
        <v>78</v>
      </c>
      <c r="N45" s="22"/>
      <c r="O45" s="22"/>
      <c r="P45" s="22"/>
      <c r="Q45" s="22"/>
      <c r="R45" s="22"/>
      <c r="S45" s="22"/>
      <c r="T45" s="22"/>
      <c r="U45" s="22"/>
      <c r="V45" s="22">
        <v>17</v>
      </c>
      <c r="W45" s="22"/>
      <c r="X45" s="22">
        <v>5</v>
      </c>
      <c r="Y45" s="22">
        <v>78</v>
      </c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>
        <v>4</v>
      </c>
      <c r="AO45" s="22"/>
      <c r="AP45" s="22"/>
      <c r="AQ45" s="22"/>
      <c r="AR45" s="22">
        <v>1</v>
      </c>
      <c r="AS45" s="22"/>
      <c r="AT45" s="22">
        <v>3</v>
      </c>
      <c r="AU45" s="22"/>
      <c r="AV45" s="22"/>
      <c r="AX45" s="34"/>
      <c r="AZ45" s="24"/>
      <c r="BB45" s="23"/>
    </row>
    <row r="46" spans="1:54" s="9" customFormat="1" ht="35.25">
      <c r="A46" s="16" t="s">
        <v>73</v>
      </c>
      <c r="B46" s="17" t="s">
        <v>177</v>
      </c>
      <c r="C46" s="18" t="s">
        <v>157</v>
      </c>
      <c r="D46" s="19">
        <f t="shared" si="3"/>
        <v>25</v>
      </c>
      <c r="E46" s="19">
        <f t="shared" si="4"/>
        <v>8</v>
      </c>
      <c r="F46" s="20">
        <f t="shared" si="10"/>
        <v>8</v>
      </c>
      <c r="G46" s="20">
        <f t="shared" si="10"/>
        <v>0</v>
      </c>
      <c r="H46" s="21"/>
      <c r="I46" s="21"/>
      <c r="J46" s="21"/>
      <c r="K46" s="21"/>
      <c r="L46" s="20">
        <f aca="true" t="shared" si="12" ref="L46:M48">SUM(P46,T46,X46,AB46,AF46,AJ46)</f>
        <v>0</v>
      </c>
      <c r="M46" s="19">
        <f t="shared" si="12"/>
        <v>17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>
        <v>8</v>
      </c>
      <c r="AE46" s="22"/>
      <c r="AF46" s="22"/>
      <c r="AG46" s="22">
        <v>17</v>
      </c>
      <c r="AH46" s="22"/>
      <c r="AI46" s="22"/>
      <c r="AJ46" s="22"/>
      <c r="AK46" s="22"/>
      <c r="AL46" s="22"/>
      <c r="AM46" s="22"/>
      <c r="AN46" s="22"/>
      <c r="AO46" s="22"/>
      <c r="AP46" s="22">
        <v>1</v>
      </c>
      <c r="AQ46" s="22"/>
      <c r="AR46" s="22">
        <v>1</v>
      </c>
      <c r="AS46" s="22"/>
      <c r="AT46" s="22"/>
      <c r="AU46" s="22"/>
      <c r="AV46" s="22"/>
      <c r="AX46" s="34"/>
      <c r="AZ46" s="24"/>
      <c r="BB46" s="23"/>
    </row>
    <row r="47" spans="1:54" s="9" customFormat="1" ht="35.25">
      <c r="A47" s="16" t="s">
        <v>74</v>
      </c>
      <c r="B47" s="17" t="s">
        <v>179</v>
      </c>
      <c r="C47" s="18" t="s">
        <v>187</v>
      </c>
      <c r="D47" s="19">
        <f t="shared" si="3"/>
        <v>300</v>
      </c>
      <c r="E47" s="19">
        <f t="shared" si="4"/>
        <v>75</v>
      </c>
      <c r="F47" s="20">
        <f t="shared" si="10"/>
        <v>0</v>
      </c>
      <c r="G47" s="20">
        <f t="shared" si="10"/>
        <v>50</v>
      </c>
      <c r="H47" s="21"/>
      <c r="I47" s="21"/>
      <c r="J47" s="21">
        <v>50</v>
      </c>
      <c r="K47" s="21"/>
      <c r="L47" s="20">
        <f t="shared" si="12"/>
        <v>25</v>
      </c>
      <c r="M47" s="19">
        <f t="shared" si="12"/>
        <v>225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v>10</v>
      </c>
      <c r="AB47" s="22"/>
      <c r="AC47" s="22">
        <v>15</v>
      </c>
      <c r="AD47" s="22"/>
      <c r="AE47" s="22">
        <v>20</v>
      </c>
      <c r="AF47" s="22">
        <v>15</v>
      </c>
      <c r="AG47" s="22">
        <v>65</v>
      </c>
      <c r="AH47" s="22"/>
      <c r="AI47" s="22">
        <v>20</v>
      </c>
      <c r="AJ47" s="22">
        <v>10</v>
      </c>
      <c r="AK47" s="22">
        <v>145</v>
      </c>
      <c r="AL47" s="22"/>
      <c r="AM47" s="22"/>
      <c r="AN47" s="22"/>
      <c r="AO47" s="22">
        <v>1</v>
      </c>
      <c r="AP47" s="22">
        <v>4</v>
      </c>
      <c r="AQ47" s="22">
        <v>7</v>
      </c>
      <c r="AR47" s="22">
        <v>3</v>
      </c>
      <c r="AS47" s="22"/>
      <c r="AT47" s="22">
        <v>12</v>
      </c>
      <c r="AU47" s="22"/>
      <c r="AV47" s="22">
        <v>12</v>
      </c>
      <c r="AX47" s="34"/>
      <c r="AZ47" s="24"/>
      <c r="BB47" s="23"/>
    </row>
    <row r="48" spans="1:54" s="9" customFormat="1" ht="35.25">
      <c r="A48" s="16" t="s">
        <v>178</v>
      </c>
      <c r="B48" s="17" t="s">
        <v>180</v>
      </c>
      <c r="C48" s="18" t="s">
        <v>166</v>
      </c>
      <c r="D48" s="19">
        <f t="shared" si="3"/>
        <v>375</v>
      </c>
      <c r="E48" s="19">
        <f t="shared" si="4"/>
        <v>15</v>
      </c>
      <c r="F48" s="20">
        <f t="shared" si="10"/>
        <v>0</v>
      </c>
      <c r="G48" s="20">
        <f t="shared" si="10"/>
        <v>0</v>
      </c>
      <c r="H48" s="21"/>
      <c r="I48" s="21"/>
      <c r="J48" s="21"/>
      <c r="K48" s="21"/>
      <c r="L48" s="20">
        <f t="shared" si="12"/>
        <v>15</v>
      </c>
      <c r="M48" s="19">
        <f t="shared" si="12"/>
        <v>360</v>
      </c>
      <c r="N48" s="22"/>
      <c r="O48" s="22"/>
      <c r="P48" s="22"/>
      <c r="Q48" s="22"/>
      <c r="R48" s="22"/>
      <c r="S48" s="22"/>
      <c r="T48" s="22">
        <v>5</v>
      </c>
      <c r="U48" s="22">
        <v>120</v>
      </c>
      <c r="V48" s="22"/>
      <c r="W48" s="22"/>
      <c r="X48" s="22"/>
      <c r="Y48" s="22"/>
      <c r="Z48" s="22"/>
      <c r="AA48" s="22"/>
      <c r="AB48" s="22">
        <v>5</v>
      </c>
      <c r="AC48" s="22">
        <v>120</v>
      </c>
      <c r="AD48" s="22"/>
      <c r="AE48" s="22"/>
      <c r="AF48" s="22"/>
      <c r="AG48" s="22"/>
      <c r="AH48" s="22"/>
      <c r="AI48" s="22"/>
      <c r="AJ48" s="22">
        <v>5</v>
      </c>
      <c r="AK48" s="22">
        <v>120</v>
      </c>
      <c r="AL48" s="22"/>
      <c r="AM48" s="22">
        <v>5</v>
      </c>
      <c r="AN48" s="22"/>
      <c r="AO48" s="22">
        <v>5</v>
      </c>
      <c r="AP48" s="22"/>
      <c r="AQ48" s="22">
        <v>5</v>
      </c>
      <c r="AR48" s="22">
        <v>1</v>
      </c>
      <c r="AS48" s="22"/>
      <c r="AT48" s="22">
        <v>15</v>
      </c>
      <c r="AU48" s="22"/>
      <c r="AV48" s="22">
        <v>15</v>
      </c>
      <c r="AX48" s="34"/>
      <c r="AZ48" s="24"/>
      <c r="BB48" s="23"/>
    </row>
    <row r="49" spans="1:54" s="15" customFormat="1" ht="45.75">
      <c r="A49" s="8" t="s">
        <v>64</v>
      </c>
      <c r="B49" s="12" t="s">
        <v>170</v>
      </c>
      <c r="C49" s="8"/>
      <c r="D49" s="13">
        <f>SUM(D50:D61)</f>
        <v>850</v>
      </c>
      <c r="E49" s="13">
        <f aca="true" t="shared" si="13" ref="E49:AV49">SUM(E50:E61)</f>
        <v>248</v>
      </c>
      <c r="F49" s="14">
        <f t="shared" si="13"/>
        <v>39</v>
      </c>
      <c r="G49" s="14">
        <f t="shared" si="13"/>
        <v>169</v>
      </c>
      <c r="H49" s="14">
        <f t="shared" si="13"/>
        <v>116</v>
      </c>
      <c r="I49" s="14">
        <f t="shared" si="13"/>
        <v>10</v>
      </c>
      <c r="J49" s="14">
        <f t="shared" si="13"/>
        <v>15</v>
      </c>
      <c r="K49" s="14">
        <f t="shared" si="13"/>
        <v>28</v>
      </c>
      <c r="L49" s="14">
        <f t="shared" si="13"/>
        <v>40</v>
      </c>
      <c r="M49" s="13">
        <f t="shared" si="13"/>
        <v>602</v>
      </c>
      <c r="N49" s="14">
        <f t="shared" si="13"/>
        <v>0</v>
      </c>
      <c r="O49" s="14">
        <f t="shared" si="13"/>
        <v>0</v>
      </c>
      <c r="P49" s="14">
        <f t="shared" si="13"/>
        <v>0</v>
      </c>
      <c r="Q49" s="14">
        <f t="shared" si="13"/>
        <v>0</v>
      </c>
      <c r="R49" s="14">
        <f t="shared" si="13"/>
        <v>0</v>
      </c>
      <c r="S49" s="14">
        <f t="shared" si="13"/>
        <v>0</v>
      </c>
      <c r="T49" s="14">
        <f t="shared" si="13"/>
        <v>0</v>
      </c>
      <c r="U49" s="14">
        <f t="shared" si="13"/>
        <v>0</v>
      </c>
      <c r="V49" s="14">
        <f t="shared" si="13"/>
        <v>8</v>
      </c>
      <c r="W49" s="14">
        <f t="shared" si="13"/>
        <v>13</v>
      </c>
      <c r="X49" s="14">
        <f t="shared" si="13"/>
        <v>5</v>
      </c>
      <c r="Y49" s="14">
        <f t="shared" si="13"/>
        <v>49</v>
      </c>
      <c r="Z49" s="14">
        <f t="shared" si="13"/>
        <v>23</v>
      </c>
      <c r="AA49" s="14">
        <f t="shared" si="13"/>
        <v>10</v>
      </c>
      <c r="AB49" s="14">
        <f t="shared" si="13"/>
        <v>15</v>
      </c>
      <c r="AC49" s="14">
        <f t="shared" si="13"/>
        <v>152</v>
      </c>
      <c r="AD49" s="14">
        <f t="shared" si="13"/>
        <v>0</v>
      </c>
      <c r="AE49" s="14">
        <f t="shared" si="13"/>
        <v>69</v>
      </c>
      <c r="AF49" s="14">
        <f t="shared" si="13"/>
        <v>0</v>
      </c>
      <c r="AG49" s="14">
        <f t="shared" si="13"/>
        <v>206</v>
      </c>
      <c r="AH49" s="14">
        <f t="shared" si="13"/>
        <v>8</v>
      </c>
      <c r="AI49" s="14">
        <f t="shared" si="13"/>
        <v>77</v>
      </c>
      <c r="AJ49" s="14">
        <f t="shared" si="13"/>
        <v>20</v>
      </c>
      <c r="AK49" s="14">
        <f t="shared" si="13"/>
        <v>195</v>
      </c>
      <c r="AL49" s="14">
        <f t="shared" si="13"/>
        <v>0</v>
      </c>
      <c r="AM49" s="14">
        <f t="shared" si="13"/>
        <v>0</v>
      </c>
      <c r="AN49" s="14">
        <f t="shared" si="13"/>
        <v>3</v>
      </c>
      <c r="AO49" s="14">
        <f t="shared" si="13"/>
        <v>8</v>
      </c>
      <c r="AP49" s="14">
        <f t="shared" si="13"/>
        <v>11</v>
      </c>
      <c r="AQ49" s="14">
        <f t="shared" si="13"/>
        <v>12</v>
      </c>
      <c r="AR49" s="14">
        <f t="shared" si="13"/>
        <v>12</v>
      </c>
      <c r="AS49" s="14">
        <f t="shared" si="13"/>
        <v>0</v>
      </c>
      <c r="AT49" s="14">
        <f t="shared" si="13"/>
        <v>30</v>
      </c>
      <c r="AU49" s="14">
        <f t="shared" si="13"/>
        <v>0</v>
      </c>
      <c r="AV49" s="14">
        <f t="shared" si="13"/>
        <v>34</v>
      </c>
      <c r="AX49" s="34"/>
      <c r="AY49" s="9"/>
      <c r="AZ49" s="24"/>
      <c r="BA49" s="9"/>
      <c r="BB49" s="23"/>
    </row>
    <row r="50" spans="1:54" s="9" customFormat="1" ht="35.25">
      <c r="A50" s="16" t="s">
        <v>10</v>
      </c>
      <c r="B50" s="17" t="s">
        <v>106</v>
      </c>
      <c r="C50" s="18" t="s">
        <v>167</v>
      </c>
      <c r="D50" s="19">
        <f t="shared" si="3"/>
        <v>75</v>
      </c>
      <c r="E50" s="19">
        <f t="shared" si="4"/>
        <v>18</v>
      </c>
      <c r="F50" s="20">
        <f>SUM(N50,R50,V50,Z50,AD50,AH50)</f>
        <v>8</v>
      </c>
      <c r="G50" s="20">
        <f>SUM(O50,S50,W50,AA50,AE50,AI50)</f>
        <v>0</v>
      </c>
      <c r="H50" s="21"/>
      <c r="I50" s="21"/>
      <c r="J50" s="21"/>
      <c r="K50" s="21"/>
      <c r="L50" s="20">
        <f>SUM(P50,T50,X50,AB50,AF50,AJ50)</f>
        <v>10</v>
      </c>
      <c r="M50" s="19">
        <f>SUM(Q50,U50,Y50,AC50,AG50,AK50)</f>
        <v>57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>
        <v>8</v>
      </c>
      <c r="AA50" s="22"/>
      <c r="AB50" s="22">
        <v>10</v>
      </c>
      <c r="AC50" s="22">
        <v>57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>
        <v>3</v>
      </c>
      <c r="AP50" s="22"/>
      <c r="AQ50" s="22"/>
      <c r="AR50" s="22">
        <v>1</v>
      </c>
      <c r="AS50" s="22"/>
      <c r="AT50" s="22">
        <v>2</v>
      </c>
      <c r="AU50" s="22"/>
      <c r="AV50" s="22">
        <v>3</v>
      </c>
      <c r="AX50" s="34"/>
      <c r="AZ50" s="24"/>
      <c r="BB50" s="23"/>
    </row>
    <row r="51" spans="1:54" s="9" customFormat="1" ht="35.25">
      <c r="A51" s="16" t="s">
        <v>9</v>
      </c>
      <c r="B51" s="17" t="s">
        <v>107</v>
      </c>
      <c r="C51" s="18" t="s">
        <v>164</v>
      </c>
      <c r="D51" s="19">
        <f t="shared" si="3"/>
        <v>75</v>
      </c>
      <c r="E51" s="19">
        <f t="shared" si="4"/>
        <v>28</v>
      </c>
      <c r="F51" s="20">
        <f aca="true" t="shared" si="14" ref="F51:G61">SUM(N51,R51,V51,Z51,AD51,AH51)</f>
        <v>0</v>
      </c>
      <c r="G51" s="20">
        <f t="shared" si="14"/>
        <v>23</v>
      </c>
      <c r="H51" s="21">
        <v>23</v>
      </c>
      <c r="I51" s="21"/>
      <c r="J51" s="21"/>
      <c r="K51" s="21"/>
      <c r="L51" s="20">
        <f aca="true" t="shared" si="15" ref="L51:M61">SUM(P51,T51,X51,AB51,AF51,AJ51)</f>
        <v>5</v>
      </c>
      <c r="M51" s="19">
        <f t="shared" si="15"/>
        <v>47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>
        <v>23</v>
      </c>
      <c r="AJ51" s="22">
        <v>5</v>
      </c>
      <c r="AK51" s="22">
        <v>47</v>
      </c>
      <c r="AL51" s="22"/>
      <c r="AM51" s="22"/>
      <c r="AN51" s="22"/>
      <c r="AO51" s="22"/>
      <c r="AP51" s="22"/>
      <c r="AQ51" s="22">
        <v>3</v>
      </c>
      <c r="AR51" s="22">
        <v>1</v>
      </c>
      <c r="AS51" s="22"/>
      <c r="AT51" s="22">
        <v>3</v>
      </c>
      <c r="AU51" s="22"/>
      <c r="AV51" s="22">
        <v>3</v>
      </c>
      <c r="AX51" s="34"/>
      <c r="AZ51" s="24"/>
      <c r="BB51" s="23"/>
    </row>
    <row r="52" spans="1:54" s="9" customFormat="1" ht="35.25">
      <c r="A52" s="16" t="s">
        <v>8</v>
      </c>
      <c r="B52" s="17" t="s">
        <v>108</v>
      </c>
      <c r="C52" s="18" t="s">
        <v>161</v>
      </c>
      <c r="D52" s="19">
        <f t="shared" si="3"/>
        <v>75</v>
      </c>
      <c r="E52" s="19">
        <f t="shared" si="4"/>
        <v>26</v>
      </c>
      <c r="F52" s="20">
        <f t="shared" si="14"/>
        <v>8</v>
      </c>
      <c r="G52" s="20">
        <f t="shared" si="14"/>
        <v>13</v>
      </c>
      <c r="H52" s="21">
        <v>13</v>
      </c>
      <c r="I52" s="21"/>
      <c r="J52" s="21"/>
      <c r="K52" s="21"/>
      <c r="L52" s="20">
        <f t="shared" si="15"/>
        <v>5</v>
      </c>
      <c r="M52" s="19">
        <f t="shared" si="15"/>
        <v>49</v>
      </c>
      <c r="N52" s="22"/>
      <c r="O52" s="22"/>
      <c r="P52" s="22"/>
      <c r="Q52" s="22"/>
      <c r="R52" s="22"/>
      <c r="S52" s="22"/>
      <c r="T52" s="22"/>
      <c r="U52" s="22"/>
      <c r="V52" s="22">
        <v>8</v>
      </c>
      <c r="W52" s="22">
        <v>13</v>
      </c>
      <c r="X52" s="22">
        <v>5</v>
      </c>
      <c r="Y52" s="22">
        <v>49</v>
      </c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>
        <v>3</v>
      </c>
      <c r="AO52" s="22"/>
      <c r="AP52" s="22"/>
      <c r="AQ52" s="22"/>
      <c r="AR52" s="22">
        <v>1</v>
      </c>
      <c r="AS52" s="22"/>
      <c r="AT52" s="22">
        <v>2</v>
      </c>
      <c r="AU52" s="22"/>
      <c r="AV52" s="22">
        <v>3</v>
      </c>
      <c r="AX52" s="34"/>
      <c r="AZ52" s="24"/>
      <c r="BB52" s="23"/>
    </row>
    <row r="53" spans="1:54" s="9" customFormat="1" ht="35.25">
      <c r="A53" s="16" t="s">
        <v>7</v>
      </c>
      <c r="B53" s="17" t="s">
        <v>109</v>
      </c>
      <c r="C53" s="18" t="s">
        <v>164</v>
      </c>
      <c r="D53" s="19">
        <f t="shared" si="3"/>
        <v>25</v>
      </c>
      <c r="E53" s="19">
        <f t="shared" si="4"/>
        <v>8</v>
      </c>
      <c r="F53" s="20">
        <f t="shared" si="14"/>
        <v>8</v>
      </c>
      <c r="G53" s="20">
        <f t="shared" si="14"/>
        <v>0</v>
      </c>
      <c r="H53" s="21"/>
      <c r="I53" s="21"/>
      <c r="J53" s="21"/>
      <c r="K53" s="21"/>
      <c r="L53" s="20">
        <f t="shared" si="15"/>
        <v>0</v>
      </c>
      <c r="M53" s="19">
        <f t="shared" si="15"/>
        <v>17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>
        <v>8</v>
      </c>
      <c r="AI53" s="22"/>
      <c r="AJ53" s="22"/>
      <c r="AK53" s="22">
        <v>17</v>
      </c>
      <c r="AL53" s="22"/>
      <c r="AM53" s="22"/>
      <c r="AN53" s="22"/>
      <c r="AO53" s="22"/>
      <c r="AP53" s="22"/>
      <c r="AQ53" s="22">
        <v>1</v>
      </c>
      <c r="AR53" s="22">
        <v>1</v>
      </c>
      <c r="AS53" s="22"/>
      <c r="AT53" s="22"/>
      <c r="AU53" s="22"/>
      <c r="AV53" s="22">
        <v>1</v>
      </c>
      <c r="AX53" s="34"/>
      <c r="AZ53" s="24"/>
      <c r="BB53" s="23"/>
    </row>
    <row r="54" spans="1:54" s="9" customFormat="1" ht="35.25">
      <c r="A54" s="16" t="s">
        <v>6</v>
      </c>
      <c r="B54" s="17" t="s">
        <v>110</v>
      </c>
      <c r="C54" s="18" t="s">
        <v>164</v>
      </c>
      <c r="D54" s="19">
        <f t="shared" si="3"/>
        <v>75</v>
      </c>
      <c r="E54" s="19">
        <f t="shared" si="4"/>
        <v>28</v>
      </c>
      <c r="F54" s="20">
        <f t="shared" si="14"/>
        <v>0</v>
      </c>
      <c r="G54" s="20">
        <f t="shared" si="14"/>
        <v>23</v>
      </c>
      <c r="H54" s="21">
        <v>23</v>
      </c>
      <c r="I54" s="21"/>
      <c r="J54" s="21"/>
      <c r="K54" s="21"/>
      <c r="L54" s="20">
        <f t="shared" si="15"/>
        <v>5</v>
      </c>
      <c r="M54" s="19">
        <f t="shared" si="15"/>
        <v>47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23</v>
      </c>
      <c r="AJ54" s="22">
        <v>5</v>
      </c>
      <c r="AK54" s="22">
        <v>47</v>
      </c>
      <c r="AL54" s="22"/>
      <c r="AM54" s="22"/>
      <c r="AN54" s="22"/>
      <c r="AO54" s="22"/>
      <c r="AP54" s="22"/>
      <c r="AQ54" s="22">
        <v>3</v>
      </c>
      <c r="AR54" s="22">
        <v>1</v>
      </c>
      <c r="AS54" s="22"/>
      <c r="AT54" s="22">
        <v>3</v>
      </c>
      <c r="AU54" s="22"/>
      <c r="AV54" s="22">
        <v>3</v>
      </c>
      <c r="AX54" s="34"/>
      <c r="AZ54" s="24"/>
      <c r="BB54" s="23"/>
    </row>
    <row r="55" spans="1:54" s="9" customFormat="1" ht="35.25">
      <c r="A55" s="16" t="s">
        <v>5</v>
      </c>
      <c r="B55" s="17" t="s">
        <v>111</v>
      </c>
      <c r="C55" s="18" t="s">
        <v>157</v>
      </c>
      <c r="D55" s="19">
        <f t="shared" si="3"/>
        <v>75</v>
      </c>
      <c r="E55" s="19">
        <f t="shared" si="4"/>
        <v>23</v>
      </c>
      <c r="F55" s="20">
        <f t="shared" si="14"/>
        <v>0</v>
      </c>
      <c r="G55" s="20">
        <f t="shared" si="14"/>
        <v>23</v>
      </c>
      <c r="H55" s="21">
        <v>23</v>
      </c>
      <c r="I55" s="21"/>
      <c r="J55" s="21"/>
      <c r="K55" s="21"/>
      <c r="L55" s="20">
        <f t="shared" si="15"/>
        <v>0</v>
      </c>
      <c r="M55" s="19">
        <f t="shared" si="15"/>
        <v>52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>
        <v>23</v>
      </c>
      <c r="AF55" s="22"/>
      <c r="AG55" s="22">
        <v>52</v>
      </c>
      <c r="AH55" s="22"/>
      <c r="AI55" s="22"/>
      <c r="AJ55" s="22"/>
      <c r="AK55" s="22"/>
      <c r="AL55" s="22"/>
      <c r="AM55" s="22"/>
      <c r="AN55" s="22"/>
      <c r="AO55" s="22"/>
      <c r="AP55" s="22">
        <v>3</v>
      </c>
      <c r="AQ55" s="22"/>
      <c r="AR55" s="22">
        <v>1</v>
      </c>
      <c r="AS55" s="22"/>
      <c r="AT55" s="22">
        <v>3</v>
      </c>
      <c r="AU55" s="22"/>
      <c r="AV55" s="22">
        <v>3</v>
      </c>
      <c r="AX55" s="34"/>
      <c r="AZ55" s="24"/>
      <c r="BB55" s="23"/>
    </row>
    <row r="56" spans="1:54" s="9" customFormat="1" ht="35.25">
      <c r="A56" s="16" t="s">
        <v>20</v>
      </c>
      <c r="B56" s="17" t="s">
        <v>112</v>
      </c>
      <c r="C56" s="18" t="s">
        <v>157</v>
      </c>
      <c r="D56" s="19">
        <f t="shared" si="3"/>
        <v>100</v>
      </c>
      <c r="E56" s="19">
        <f t="shared" si="4"/>
        <v>23</v>
      </c>
      <c r="F56" s="20">
        <f t="shared" si="14"/>
        <v>0</v>
      </c>
      <c r="G56" s="20">
        <f t="shared" si="14"/>
        <v>23</v>
      </c>
      <c r="H56" s="21">
        <v>11</v>
      </c>
      <c r="I56" s="21"/>
      <c r="J56" s="21"/>
      <c r="K56" s="21">
        <v>12</v>
      </c>
      <c r="L56" s="20">
        <f t="shared" si="15"/>
        <v>0</v>
      </c>
      <c r="M56" s="19">
        <f t="shared" si="15"/>
        <v>77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23</v>
      </c>
      <c r="AF56" s="22"/>
      <c r="AG56" s="22">
        <v>77</v>
      </c>
      <c r="AH56" s="22"/>
      <c r="AI56" s="22"/>
      <c r="AJ56" s="22"/>
      <c r="AK56" s="22"/>
      <c r="AL56" s="22"/>
      <c r="AM56" s="22"/>
      <c r="AN56" s="22"/>
      <c r="AO56" s="22"/>
      <c r="AP56" s="22">
        <v>4</v>
      </c>
      <c r="AQ56" s="22"/>
      <c r="AR56" s="22">
        <v>1</v>
      </c>
      <c r="AS56" s="22"/>
      <c r="AT56" s="22">
        <v>4</v>
      </c>
      <c r="AU56" s="22"/>
      <c r="AV56" s="22">
        <v>4</v>
      </c>
      <c r="AX56" s="34"/>
      <c r="AZ56" s="24"/>
      <c r="BB56" s="23"/>
    </row>
    <row r="57" spans="1:54" s="9" customFormat="1" ht="35.25">
      <c r="A57" s="16" t="s">
        <v>21</v>
      </c>
      <c r="B57" s="17" t="s">
        <v>113</v>
      </c>
      <c r="C57" s="18" t="s">
        <v>157</v>
      </c>
      <c r="D57" s="19">
        <f>SUM(E57,M57)</f>
        <v>100</v>
      </c>
      <c r="E57" s="19">
        <f>SUM(F57:G57,L57)</f>
        <v>23</v>
      </c>
      <c r="F57" s="20">
        <f t="shared" si="14"/>
        <v>0</v>
      </c>
      <c r="G57" s="20">
        <f t="shared" si="14"/>
        <v>23</v>
      </c>
      <c r="H57" s="21">
        <v>15</v>
      </c>
      <c r="I57" s="21"/>
      <c r="J57" s="21"/>
      <c r="K57" s="21">
        <v>8</v>
      </c>
      <c r="L57" s="20">
        <f t="shared" si="15"/>
        <v>0</v>
      </c>
      <c r="M57" s="19">
        <f t="shared" si="15"/>
        <v>77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23</v>
      </c>
      <c r="AF57" s="22"/>
      <c r="AG57" s="22">
        <v>77</v>
      </c>
      <c r="AH57" s="22"/>
      <c r="AI57" s="22"/>
      <c r="AJ57" s="22"/>
      <c r="AK57" s="22"/>
      <c r="AL57" s="22"/>
      <c r="AM57" s="22"/>
      <c r="AN57" s="22"/>
      <c r="AO57" s="22"/>
      <c r="AP57" s="22">
        <v>4</v>
      </c>
      <c r="AQ57" s="22"/>
      <c r="AR57" s="22">
        <v>1</v>
      </c>
      <c r="AS57" s="22"/>
      <c r="AT57" s="22">
        <v>4</v>
      </c>
      <c r="AU57" s="22"/>
      <c r="AV57" s="22">
        <v>4</v>
      </c>
      <c r="AX57" s="34"/>
      <c r="AZ57" s="24"/>
      <c r="BB57" s="23"/>
    </row>
    <row r="58" spans="1:54" s="9" customFormat="1" ht="35.25">
      <c r="A58" s="16" t="s">
        <v>22</v>
      </c>
      <c r="B58" s="17" t="s">
        <v>114</v>
      </c>
      <c r="C58" s="18" t="s">
        <v>164</v>
      </c>
      <c r="D58" s="19">
        <f>SUM(E58,M58)</f>
        <v>75</v>
      </c>
      <c r="E58" s="19">
        <f>SUM(F58:G58,L58)</f>
        <v>28</v>
      </c>
      <c r="F58" s="20">
        <f t="shared" si="14"/>
        <v>0</v>
      </c>
      <c r="G58" s="20">
        <f t="shared" si="14"/>
        <v>23</v>
      </c>
      <c r="H58" s="21"/>
      <c r="I58" s="21"/>
      <c r="J58" s="21">
        <v>15</v>
      </c>
      <c r="K58" s="21">
        <v>8</v>
      </c>
      <c r="L58" s="20">
        <f t="shared" si="15"/>
        <v>5</v>
      </c>
      <c r="M58" s="19">
        <f t="shared" si="15"/>
        <v>47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>
        <v>23</v>
      </c>
      <c r="AJ58" s="22">
        <v>5</v>
      </c>
      <c r="AK58" s="22">
        <v>47</v>
      </c>
      <c r="AL58" s="22"/>
      <c r="AM58" s="22"/>
      <c r="AN58" s="22"/>
      <c r="AO58" s="22"/>
      <c r="AP58" s="22"/>
      <c r="AQ58" s="22">
        <v>3</v>
      </c>
      <c r="AR58" s="22">
        <v>1</v>
      </c>
      <c r="AS58" s="22"/>
      <c r="AT58" s="22">
        <v>3</v>
      </c>
      <c r="AU58" s="22"/>
      <c r="AV58" s="22">
        <v>3</v>
      </c>
      <c r="AX58" s="34"/>
      <c r="AZ58" s="24"/>
      <c r="BB58" s="23"/>
    </row>
    <row r="59" spans="1:54" s="9" customFormat="1" ht="35.25">
      <c r="A59" s="16" t="s">
        <v>23</v>
      </c>
      <c r="B59" s="17" t="s">
        <v>115</v>
      </c>
      <c r="C59" s="18" t="s">
        <v>167</v>
      </c>
      <c r="D59" s="19">
        <f>SUM(E59,M59)</f>
        <v>75</v>
      </c>
      <c r="E59" s="19">
        <f>SUM(F59:G59,L59)</f>
        <v>15</v>
      </c>
      <c r="F59" s="20">
        <f t="shared" si="14"/>
        <v>15</v>
      </c>
      <c r="G59" s="20">
        <f t="shared" si="14"/>
        <v>0</v>
      </c>
      <c r="H59" s="21"/>
      <c r="I59" s="21"/>
      <c r="J59" s="21"/>
      <c r="K59" s="21"/>
      <c r="L59" s="20">
        <f t="shared" si="15"/>
        <v>0</v>
      </c>
      <c r="M59" s="19">
        <f t="shared" si="15"/>
        <v>60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>
        <v>15</v>
      </c>
      <c r="AA59" s="22"/>
      <c r="AB59" s="22"/>
      <c r="AC59" s="22">
        <v>60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v>3</v>
      </c>
      <c r="AP59" s="22"/>
      <c r="AQ59" s="22"/>
      <c r="AR59" s="22">
        <v>1</v>
      </c>
      <c r="AS59" s="22"/>
      <c r="AT59" s="22">
        <v>2</v>
      </c>
      <c r="AU59" s="22"/>
      <c r="AV59" s="22">
        <v>3</v>
      </c>
      <c r="AX59" s="34"/>
      <c r="AZ59" s="24"/>
      <c r="BB59" s="23"/>
    </row>
    <row r="60" spans="1:54" s="9" customFormat="1" ht="35.25">
      <c r="A60" s="16" t="s">
        <v>24</v>
      </c>
      <c r="B60" s="17" t="s">
        <v>181</v>
      </c>
      <c r="C60" s="18" t="s">
        <v>167</v>
      </c>
      <c r="D60" s="19">
        <f>SUM(E60,M60)</f>
        <v>50</v>
      </c>
      <c r="E60" s="19">
        <f>SUM(F60:G60,L60)</f>
        <v>15</v>
      </c>
      <c r="F60" s="20">
        <f t="shared" si="14"/>
        <v>0</v>
      </c>
      <c r="G60" s="20">
        <f t="shared" si="14"/>
        <v>10</v>
      </c>
      <c r="H60" s="21"/>
      <c r="I60" s="21">
        <v>10</v>
      </c>
      <c r="J60" s="21"/>
      <c r="K60" s="21"/>
      <c r="L60" s="20">
        <f t="shared" si="15"/>
        <v>5</v>
      </c>
      <c r="M60" s="19">
        <f t="shared" si="15"/>
        <v>35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>
        <v>10</v>
      </c>
      <c r="AB60" s="22">
        <v>5</v>
      </c>
      <c r="AC60" s="22">
        <v>35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>
        <v>2</v>
      </c>
      <c r="AP60" s="22"/>
      <c r="AQ60" s="22"/>
      <c r="AR60" s="22">
        <v>1</v>
      </c>
      <c r="AS60" s="22"/>
      <c r="AT60" s="22">
        <v>2</v>
      </c>
      <c r="AU60" s="22"/>
      <c r="AV60" s="22">
        <v>2</v>
      </c>
      <c r="AX60" s="34"/>
      <c r="AZ60" s="24"/>
      <c r="BB60" s="23"/>
    </row>
    <row r="61" spans="1:54" s="9" customFormat="1" ht="60" customHeight="1">
      <c r="A61" s="16" t="s">
        <v>25</v>
      </c>
      <c r="B61" s="17" t="s">
        <v>188</v>
      </c>
      <c r="C61" s="18" t="s">
        <v>164</v>
      </c>
      <c r="D61" s="19">
        <f t="shared" si="3"/>
        <v>50</v>
      </c>
      <c r="E61" s="19">
        <f t="shared" si="4"/>
        <v>13</v>
      </c>
      <c r="F61" s="20">
        <f t="shared" si="14"/>
        <v>0</v>
      </c>
      <c r="G61" s="20">
        <f t="shared" si="14"/>
        <v>8</v>
      </c>
      <c r="H61" s="21">
        <v>8</v>
      </c>
      <c r="I61" s="21"/>
      <c r="J61" s="21"/>
      <c r="K61" s="21"/>
      <c r="L61" s="20">
        <f t="shared" si="15"/>
        <v>5</v>
      </c>
      <c r="M61" s="19">
        <f t="shared" si="15"/>
        <v>37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>
        <v>8</v>
      </c>
      <c r="AJ61" s="22">
        <v>5</v>
      </c>
      <c r="AK61" s="22">
        <v>37</v>
      </c>
      <c r="AL61" s="22"/>
      <c r="AM61" s="22"/>
      <c r="AN61" s="22"/>
      <c r="AO61" s="22"/>
      <c r="AP61" s="22"/>
      <c r="AQ61" s="22">
        <v>2</v>
      </c>
      <c r="AR61" s="22">
        <v>1</v>
      </c>
      <c r="AS61" s="22"/>
      <c r="AT61" s="22">
        <v>2</v>
      </c>
      <c r="AU61" s="22"/>
      <c r="AV61" s="22">
        <v>2</v>
      </c>
      <c r="AX61" s="34"/>
      <c r="AZ61" s="24"/>
      <c r="BB61" s="23"/>
    </row>
    <row r="62" spans="1:57" s="15" customFormat="1" ht="45.75">
      <c r="A62" s="8" t="s">
        <v>65</v>
      </c>
      <c r="B62" s="12" t="s">
        <v>191</v>
      </c>
      <c r="C62" s="8"/>
      <c r="D62" s="13">
        <f>SUM(D63:D77)</f>
        <v>850</v>
      </c>
      <c r="E62" s="13">
        <f aca="true" t="shared" si="16" ref="E62:AV62">SUM(E63:E77)</f>
        <v>248</v>
      </c>
      <c r="F62" s="14">
        <f t="shared" si="16"/>
        <v>68</v>
      </c>
      <c r="G62" s="14">
        <f t="shared" si="16"/>
        <v>140</v>
      </c>
      <c r="H62" s="14">
        <f t="shared" si="16"/>
        <v>87</v>
      </c>
      <c r="I62" s="14">
        <f t="shared" si="16"/>
        <v>10</v>
      </c>
      <c r="J62" s="14">
        <f t="shared" si="16"/>
        <v>15</v>
      </c>
      <c r="K62" s="14">
        <f t="shared" si="16"/>
        <v>28</v>
      </c>
      <c r="L62" s="14">
        <f t="shared" si="16"/>
        <v>40</v>
      </c>
      <c r="M62" s="13">
        <f t="shared" si="16"/>
        <v>602</v>
      </c>
      <c r="N62" s="14">
        <f t="shared" si="16"/>
        <v>0</v>
      </c>
      <c r="O62" s="14">
        <f t="shared" si="16"/>
        <v>0</v>
      </c>
      <c r="P62" s="14">
        <f t="shared" si="16"/>
        <v>0</v>
      </c>
      <c r="Q62" s="14">
        <f t="shared" si="16"/>
        <v>0</v>
      </c>
      <c r="R62" s="14">
        <f t="shared" si="16"/>
        <v>0</v>
      </c>
      <c r="S62" s="14">
        <f t="shared" si="16"/>
        <v>0</v>
      </c>
      <c r="T62" s="14">
        <f t="shared" si="16"/>
        <v>0</v>
      </c>
      <c r="U62" s="14">
        <f t="shared" si="16"/>
        <v>0</v>
      </c>
      <c r="V62" s="14">
        <f t="shared" si="16"/>
        <v>15</v>
      </c>
      <c r="W62" s="14">
        <f t="shared" si="16"/>
        <v>15</v>
      </c>
      <c r="X62" s="14">
        <f t="shared" si="16"/>
        <v>5</v>
      </c>
      <c r="Y62" s="14">
        <f t="shared" si="16"/>
        <v>40</v>
      </c>
      <c r="Z62" s="14">
        <f t="shared" si="16"/>
        <v>23</v>
      </c>
      <c r="AA62" s="14">
        <f t="shared" si="16"/>
        <v>40</v>
      </c>
      <c r="AB62" s="14">
        <f t="shared" si="16"/>
        <v>15</v>
      </c>
      <c r="AC62" s="14">
        <f t="shared" si="16"/>
        <v>122</v>
      </c>
      <c r="AD62" s="14">
        <f t="shared" si="16"/>
        <v>15</v>
      </c>
      <c r="AE62" s="14">
        <f t="shared" si="16"/>
        <v>31</v>
      </c>
      <c r="AF62" s="14">
        <f t="shared" si="16"/>
        <v>15</v>
      </c>
      <c r="AG62" s="14">
        <f t="shared" si="16"/>
        <v>214</v>
      </c>
      <c r="AH62" s="14">
        <f t="shared" si="16"/>
        <v>15</v>
      </c>
      <c r="AI62" s="14">
        <f t="shared" si="16"/>
        <v>54</v>
      </c>
      <c r="AJ62" s="14">
        <f t="shared" si="16"/>
        <v>5</v>
      </c>
      <c r="AK62" s="14">
        <f t="shared" si="16"/>
        <v>226</v>
      </c>
      <c r="AL62" s="14">
        <f t="shared" si="16"/>
        <v>0</v>
      </c>
      <c r="AM62" s="14">
        <f t="shared" si="16"/>
        <v>0</v>
      </c>
      <c r="AN62" s="14">
        <f t="shared" si="16"/>
        <v>3</v>
      </c>
      <c r="AO62" s="14">
        <f t="shared" si="16"/>
        <v>8</v>
      </c>
      <c r="AP62" s="14">
        <f t="shared" si="16"/>
        <v>11</v>
      </c>
      <c r="AQ62" s="14">
        <f t="shared" si="16"/>
        <v>12</v>
      </c>
      <c r="AR62" s="14">
        <f t="shared" si="16"/>
        <v>12</v>
      </c>
      <c r="AS62" s="14">
        <f t="shared" si="16"/>
        <v>0</v>
      </c>
      <c r="AT62" s="14">
        <f t="shared" si="16"/>
        <v>30</v>
      </c>
      <c r="AU62" s="14">
        <f t="shared" si="16"/>
        <v>0</v>
      </c>
      <c r="AV62" s="14">
        <f t="shared" si="16"/>
        <v>34</v>
      </c>
      <c r="AX62" s="34"/>
      <c r="AY62" s="9"/>
      <c r="AZ62" s="24"/>
      <c r="BA62" s="9"/>
      <c r="BB62" s="23"/>
      <c r="BC62" s="24"/>
      <c r="BD62" s="24"/>
      <c r="BE62" s="24"/>
    </row>
    <row r="63" spans="1:54" s="9" customFormat="1" ht="35.25">
      <c r="A63" s="16" t="s">
        <v>10</v>
      </c>
      <c r="B63" s="17" t="s">
        <v>116</v>
      </c>
      <c r="C63" s="18" t="s">
        <v>154</v>
      </c>
      <c r="D63" s="19">
        <f aca="true" t="shared" si="17" ref="D63:D77">SUM(E63,M63)</f>
        <v>75</v>
      </c>
      <c r="E63" s="19">
        <f aca="true" t="shared" si="18" ref="E63:E77">SUM(F63:G63,L63)</f>
        <v>35</v>
      </c>
      <c r="F63" s="20">
        <f>SUM(N63,R63,V63,Z63,AD63,AH63)</f>
        <v>15</v>
      </c>
      <c r="G63" s="20">
        <f>SUM(O63,S63,W63,AA63,AE63,AI63)</f>
        <v>15</v>
      </c>
      <c r="H63" s="21">
        <v>15</v>
      </c>
      <c r="I63" s="21"/>
      <c r="J63" s="21"/>
      <c r="K63" s="21"/>
      <c r="L63" s="20">
        <f>SUM(P63,T63,X63,AB63,AF63,AJ63)</f>
        <v>5</v>
      </c>
      <c r="M63" s="19">
        <f>SUM(Q63,U63,Y63,AC63,AG63,AK63)</f>
        <v>40</v>
      </c>
      <c r="N63" s="22"/>
      <c r="O63" s="22"/>
      <c r="P63" s="22"/>
      <c r="Q63" s="22"/>
      <c r="R63" s="22"/>
      <c r="S63" s="22"/>
      <c r="T63" s="22"/>
      <c r="U63" s="22"/>
      <c r="V63" s="22">
        <v>15</v>
      </c>
      <c r="W63" s="22">
        <v>15</v>
      </c>
      <c r="X63" s="22">
        <v>5</v>
      </c>
      <c r="Y63" s="22">
        <v>40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>
        <v>3</v>
      </c>
      <c r="AO63" s="22"/>
      <c r="AP63" s="22"/>
      <c r="AQ63" s="22"/>
      <c r="AR63" s="22">
        <v>1</v>
      </c>
      <c r="AS63" s="22"/>
      <c r="AT63" s="22">
        <v>2</v>
      </c>
      <c r="AU63" s="22"/>
      <c r="AV63" s="22">
        <v>3</v>
      </c>
      <c r="AX63" s="34"/>
      <c r="AZ63" s="24"/>
      <c r="BB63" s="23"/>
    </row>
    <row r="64" spans="1:54" s="9" customFormat="1" ht="35.25">
      <c r="A64" s="16" t="s">
        <v>9</v>
      </c>
      <c r="B64" s="17" t="s">
        <v>117</v>
      </c>
      <c r="C64" s="18" t="s">
        <v>167</v>
      </c>
      <c r="D64" s="19">
        <f t="shared" si="17"/>
        <v>25</v>
      </c>
      <c r="E64" s="19">
        <f t="shared" si="18"/>
        <v>8</v>
      </c>
      <c r="F64" s="20">
        <f aca="true" t="shared" si="19" ref="F64:G77">SUM(N64,R64,V64,Z64,AD64,AH64)</f>
        <v>8</v>
      </c>
      <c r="G64" s="20">
        <f t="shared" si="19"/>
        <v>0</v>
      </c>
      <c r="H64" s="21"/>
      <c r="I64" s="21"/>
      <c r="J64" s="21"/>
      <c r="K64" s="21"/>
      <c r="L64" s="20">
        <f aca="true" t="shared" si="20" ref="L64:M77">SUM(P64,T64,X64,AB64,AF64,AJ64)</f>
        <v>0</v>
      </c>
      <c r="M64" s="19">
        <f t="shared" si="20"/>
        <v>17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>
        <v>8</v>
      </c>
      <c r="AA64" s="22"/>
      <c r="AB64" s="22"/>
      <c r="AC64" s="22">
        <v>17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>
        <v>1</v>
      </c>
      <c r="AP64" s="22"/>
      <c r="AQ64" s="22"/>
      <c r="AR64" s="22"/>
      <c r="AS64" s="22"/>
      <c r="AT64" s="22">
        <v>1</v>
      </c>
      <c r="AU64" s="22"/>
      <c r="AV64" s="22">
        <v>1</v>
      </c>
      <c r="AX64" s="34"/>
      <c r="AZ64" s="24"/>
      <c r="BB64" s="23"/>
    </row>
    <row r="65" spans="1:54" s="9" customFormat="1" ht="35.25">
      <c r="A65" s="16" t="s">
        <v>8</v>
      </c>
      <c r="B65" s="17" t="s">
        <v>118</v>
      </c>
      <c r="C65" s="18" t="s">
        <v>167</v>
      </c>
      <c r="D65" s="19">
        <f t="shared" si="17"/>
        <v>50</v>
      </c>
      <c r="E65" s="19">
        <f t="shared" si="18"/>
        <v>25</v>
      </c>
      <c r="F65" s="20">
        <f t="shared" si="19"/>
        <v>0</v>
      </c>
      <c r="G65" s="20">
        <f t="shared" si="19"/>
        <v>15</v>
      </c>
      <c r="H65" s="21">
        <v>15</v>
      </c>
      <c r="I65" s="21"/>
      <c r="J65" s="21"/>
      <c r="K65" s="21"/>
      <c r="L65" s="20">
        <f t="shared" si="20"/>
        <v>10</v>
      </c>
      <c r="M65" s="19">
        <f t="shared" si="20"/>
        <v>25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v>15</v>
      </c>
      <c r="AB65" s="22">
        <v>10</v>
      </c>
      <c r="AC65" s="22">
        <v>25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>
        <v>2</v>
      </c>
      <c r="AP65" s="22"/>
      <c r="AQ65" s="22"/>
      <c r="AR65" s="22">
        <v>1</v>
      </c>
      <c r="AS65" s="22"/>
      <c r="AT65" s="22">
        <v>2</v>
      </c>
      <c r="AU65" s="22"/>
      <c r="AV65" s="22">
        <v>2</v>
      </c>
      <c r="AX65" s="34"/>
      <c r="AZ65" s="24"/>
      <c r="BB65" s="23"/>
    </row>
    <row r="66" spans="1:54" s="9" customFormat="1" ht="35.25">
      <c r="A66" s="16" t="s">
        <v>7</v>
      </c>
      <c r="B66" s="17" t="s">
        <v>119</v>
      </c>
      <c r="C66" s="18" t="s">
        <v>157</v>
      </c>
      <c r="D66" s="19">
        <f t="shared" si="17"/>
        <v>75</v>
      </c>
      <c r="E66" s="19">
        <f t="shared" si="18"/>
        <v>15</v>
      </c>
      <c r="F66" s="20">
        <f t="shared" si="19"/>
        <v>15</v>
      </c>
      <c r="G66" s="20">
        <f t="shared" si="19"/>
        <v>0</v>
      </c>
      <c r="H66" s="21"/>
      <c r="I66" s="21"/>
      <c r="J66" s="21"/>
      <c r="K66" s="21"/>
      <c r="L66" s="20">
        <f t="shared" si="20"/>
        <v>0</v>
      </c>
      <c r="M66" s="19">
        <f t="shared" si="20"/>
        <v>60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>
        <v>15</v>
      </c>
      <c r="AE66" s="22"/>
      <c r="AF66" s="22"/>
      <c r="AG66" s="22">
        <v>60</v>
      </c>
      <c r="AH66" s="22"/>
      <c r="AI66" s="22"/>
      <c r="AJ66" s="22"/>
      <c r="AK66" s="22"/>
      <c r="AL66" s="22"/>
      <c r="AM66" s="22"/>
      <c r="AN66" s="22"/>
      <c r="AO66" s="22"/>
      <c r="AP66" s="22">
        <v>3</v>
      </c>
      <c r="AQ66" s="22"/>
      <c r="AR66" s="22">
        <v>1</v>
      </c>
      <c r="AS66" s="22"/>
      <c r="AT66" s="22">
        <v>2</v>
      </c>
      <c r="AU66" s="22"/>
      <c r="AV66" s="22">
        <v>3</v>
      </c>
      <c r="AX66" s="34"/>
      <c r="AZ66" s="24"/>
      <c r="BB66" s="23"/>
    </row>
    <row r="67" spans="1:54" s="9" customFormat="1" ht="35.25">
      <c r="A67" s="16" t="s">
        <v>6</v>
      </c>
      <c r="B67" s="17" t="s">
        <v>120</v>
      </c>
      <c r="C67" s="18" t="s">
        <v>167</v>
      </c>
      <c r="D67" s="19">
        <f t="shared" si="17"/>
        <v>25</v>
      </c>
      <c r="E67" s="19">
        <f t="shared" si="18"/>
        <v>15</v>
      </c>
      <c r="F67" s="20">
        <f t="shared" si="19"/>
        <v>0</v>
      </c>
      <c r="G67" s="20">
        <f t="shared" si="19"/>
        <v>15</v>
      </c>
      <c r="H67" s="21">
        <v>3</v>
      </c>
      <c r="I67" s="21"/>
      <c r="J67" s="21"/>
      <c r="K67" s="21">
        <v>12</v>
      </c>
      <c r="L67" s="20">
        <f t="shared" si="20"/>
        <v>0</v>
      </c>
      <c r="M67" s="19">
        <f t="shared" si="20"/>
        <v>10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>
        <v>15</v>
      </c>
      <c r="AB67" s="22"/>
      <c r="AC67" s="22">
        <v>10</v>
      </c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>
        <v>1</v>
      </c>
      <c r="AP67" s="22"/>
      <c r="AQ67" s="22"/>
      <c r="AR67" s="22">
        <v>1</v>
      </c>
      <c r="AS67" s="22"/>
      <c r="AT67" s="22">
        <v>1</v>
      </c>
      <c r="AU67" s="22"/>
      <c r="AV67" s="22">
        <v>1</v>
      </c>
      <c r="AX67" s="34"/>
      <c r="AZ67" s="24"/>
      <c r="BB67" s="23"/>
    </row>
    <row r="68" spans="1:54" s="9" customFormat="1" ht="35.25">
      <c r="A68" s="16" t="s">
        <v>5</v>
      </c>
      <c r="B68" s="17" t="s">
        <v>121</v>
      </c>
      <c r="C68" s="18" t="s">
        <v>167</v>
      </c>
      <c r="D68" s="19">
        <f t="shared" si="17"/>
        <v>50</v>
      </c>
      <c r="E68" s="19">
        <f t="shared" si="18"/>
        <v>15</v>
      </c>
      <c r="F68" s="20">
        <f t="shared" si="19"/>
        <v>15</v>
      </c>
      <c r="G68" s="20">
        <f t="shared" si="19"/>
        <v>0</v>
      </c>
      <c r="H68" s="21"/>
      <c r="I68" s="21"/>
      <c r="J68" s="21"/>
      <c r="K68" s="21"/>
      <c r="L68" s="20">
        <f t="shared" si="20"/>
        <v>0</v>
      </c>
      <c r="M68" s="19">
        <f t="shared" si="20"/>
        <v>35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>
        <v>15</v>
      </c>
      <c r="AA68" s="22"/>
      <c r="AB68" s="22"/>
      <c r="AC68" s="22">
        <v>35</v>
      </c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>
        <v>2</v>
      </c>
      <c r="AP68" s="22"/>
      <c r="AQ68" s="22"/>
      <c r="AR68" s="22">
        <v>1</v>
      </c>
      <c r="AS68" s="22"/>
      <c r="AT68" s="22">
        <v>1</v>
      </c>
      <c r="AU68" s="22"/>
      <c r="AV68" s="22">
        <v>2</v>
      </c>
      <c r="AX68" s="34"/>
      <c r="AZ68" s="24"/>
      <c r="BB68" s="23"/>
    </row>
    <row r="69" spans="1:54" s="9" customFormat="1" ht="35.25">
      <c r="A69" s="16" t="s">
        <v>20</v>
      </c>
      <c r="B69" s="17" t="s">
        <v>122</v>
      </c>
      <c r="C69" s="18" t="s">
        <v>157</v>
      </c>
      <c r="D69" s="19">
        <f t="shared" si="17"/>
        <v>75</v>
      </c>
      <c r="E69" s="19">
        <f t="shared" si="18"/>
        <v>20</v>
      </c>
      <c r="F69" s="20">
        <f t="shared" si="19"/>
        <v>0</v>
      </c>
      <c r="G69" s="20">
        <f t="shared" si="19"/>
        <v>15</v>
      </c>
      <c r="H69" s="21">
        <v>7</v>
      </c>
      <c r="I69" s="21"/>
      <c r="J69" s="21"/>
      <c r="K69" s="21">
        <v>8</v>
      </c>
      <c r="L69" s="20">
        <f t="shared" si="20"/>
        <v>5</v>
      </c>
      <c r="M69" s="19">
        <f t="shared" si="20"/>
        <v>55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>
        <v>15</v>
      </c>
      <c r="AF69" s="22">
        <v>5</v>
      </c>
      <c r="AG69" s="22">
        <v>55</v>
      </c>
      <c r="AH69" s="22"/>
      <c r="AI69" s="22"/>
      <c r="AJ69" s="22"/>
      <c r="AK69" s="22"/>
      <c r="AL69" s="22"/>
      <c r="AM69" s="22"/>
      <c r="AN69" s="22"/>
      <c r="AO69" s="22"/>
      <c r="AP69" s="22">
        <v>3</v>
      </c>
      <c r="AQ69" s="22"/>
      <c r="AR69" s="22">
        <v>1</v>
      </c>
      <c r="AS69" s="22"/>
      <c r="AT69" s="22">
        <v>3</v>
      </c>
      <c r="AU69" s="22"/>
      <c r="AV69" s="22">
        <v>3</v>
      </c>
      <c r="AX69" s="34"/>
      <c r="AZ69" s="24"/>
      <c r="BB69" s="23"/>
    </row>
    <row r="70" spans="1:54" s="9" customFormat="1" ht="35.25">
      <c r="A70" s="16" t="s">
        <v>21</v>
      </c>
      <c r="B70" s="17" t="s">
        <v>123</v>
      </c>
      <c r="C70" s="18" t="s">
        <v>157</v>
      </c>
      <c r="D70" s="19">
        <f t="shared" si="17"/>
        <v>125</v>
      </c>
      <c r="E70" s="19">
        <f t="shared" si="18"/>
        <v>26</v>
      </c>
      <c r="F70" s="20">
        <f t="shared" si="19"/>
        <v>0</v>
      </c>
      <c r="G70" s="20">
        <f t="shared" si="19"/>
        <v>16</v>
      </c>
      <c r="H70" s="21">
        <v>16</v>
      </c>
      <c r="I70" s="21"/>
      <c r="J70" s="21"/>
      <c r="K70" s="21"/>
      <c r="L70" s="20">
        <f t="shared" si="20"/>
        <v>10</v>
      </c>
      <c r="M70" s="19">
        <f t="shared" si="20"/>
        <v>99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>
        <v>16</v>
      </c>
      <c r="AF70" s="22">
        <v>10</v>
      </c>
      <c r="AG70" s="22">
        <v>99</v>
      </c>
      <c r="AH70" s="22"/>
      <c r="AI70" s="22"/>
      <c r="AJ70" s="22"/>
      <c r="AK70" s="22"/>
      <c r="AL70" s="22"/>
      <c r="AM70" s="22"/>
      <c r="AN70" s="22"/>
      <c r="AO70" s="22"/>
      <c r="AP70" s="22">
        <v>5</v>
      </c>
      <c r="AQ70" s="22"/>
      <c r="AR70" s="22">
        <v>1</v>
      </c>
      <c r="AS70" s="22"/>
      <c r="AT70" s="22">
        <v>5</v>
      </c>
      <c r="AU70" s="22"/>
      <c r="AV70" s="22">
        <v>5</v>
      </c>
      <c r="AX70" s="34"/>
      <c r="AZ70" s="24"/>
      <c r="BB70" s="23"/>
    </row>
    <row r="71" spans="1:54" s="9" customFormat="1" ht="35.25">
      <c r="A71" s="16" t="s">
        <v>22</v>
      </c>
      <c r="B71" s="17" t="s">
        <v>124</v>
      </c>
      <c r="C71" s="18" t="s">
        <v>164</v>
      </c>
      <c r="D71" s="19">
        <f t="shared" si="17"/>
        <v>75</v>
      </c>
      <c r="E71" s="19">
        <f t="shared" si="18"/>
        <v>15</v>
      </c>
      <c r="F71" s="20">
        <f t="shared" si="19"/>
        <v>0</v>
      </c>
      <c r="G71" s="20">
        <f t="shared" si="19"/>
        <v>15</v>
      </c>
      <c r="H71" s="21">
        <v>7</v>
      </c>
      <c r="I71" s="21"/>
      <c r="J71" s="21"/>
      <c r="K71" s="21">
        <v>8</v>
      </c>
      <c r="L71" s="20">
        <f t="shared" si="20"/>
        <v>0</v>
      </c>
      <c r="M71" s="19">
        <f t="shared" si="20"/>
        <v>60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>
        <v>15</v>
      </c>
      <c r="AJ71" s="22"/>
      <c r="AK71" s="22">
        <v>60</v>
      </c>
      <c r="AL71" s="22"/>
      <c r="AM71" s="22"/>
      <c r="AN71" s="22"/>
      <c r="AO71" s="22"/>
      <c r="AP71" s="22"/>
      <c r="AQ71" s="22">
        <v>3</v>
      </c>
      <c r="AR71" s="22">
        <v>1</v>
      </c>
      <c r="AS71" s="22"/>
      <c r="AT71" s="22">
        <v>3</v>
      </c>
      <c r="AU71" s="22"/>
      <c r="AV71" s="22">
        <v>3</v>
      </c>
      <c r="AX71" s="34"/>
      <c r="AZ71" s="24"/>
      <c r="BB71" s="23"/>
    </row>
    <row r="72" spans="1:54" s="9" customFormat="1" ht="35.25">
      <c r="A72" s="16" t="s">
        <v>23</v>
      </c>
      <c r="B72" s="17" t="s">
        <v>125</v>
      </c>
      <c r="C72" s="18" t="s">
        <v>164</v>
      </c>
      <c r="D72" s="19">
        <f t="shared" si="17"/>
        <v>50</v>
      </c>
      <c r="E72" s="19">
        <f t="shared" si="18"/>
        <v>15</v>
      </c>
      <c r="F72" s="20">
        <f t="shared" si="19"/>
        <v>0</v>
      </c>
      <c r="G72" s="20">
        <f t="shared" si="19"/>
        <v>15</v>
      </c>
      <c r="H72" s="21"/>
      <c r="I72" s="21"/>
      <c r="J72" s="21">
        <v>15</v>
      </c>
      <c r="K72" s="21"/>
      <c r="L72" s="20">
        <f t="shared" si="20"/>
        <v>0</v>
      </c>
      <c r="M72" s="19">
        <f t="shared" si="20"/>
        <v>35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>
        <v>15</v>
      </c>
      <c r="AJ72" s="22"/>
      <c r="AK72" s="22">
        <v>35</v>
      </c>
      <c r="AL72" s="22"/>
      <c r="AM72" s="22"/>
      <c r="AN72" s="22"/>
      <c r="AO72" s="22"/>
      <c r="AP72" s="22"/>
      <c r="AQ72" s="22">
        <v>2</v>
      </c>
      <c r="AR72" s="22">
        <v>1</v>
      </c>
      <c r="AS72" s="22"/>
      <c r="AT72" s="22">
        <v>2</v>
      </c>
      <c r="AU72" s="22"/>
      <c r="AV72" s="22">
        <v>2</v>
      </c>
      <c r="AX72" s="34"/>
      <c r="AZ72" s="24"/>
      <c r="BB72" s="23"/>
    </row>
    <row r="73" spans="1:54" s="9" customFormat="1" ht="35.25">
      <c r="A73" s="16" t="s">
        <v>24</v>
      </c>
      <c r="B73" s="17" t="s">
        <v>126</v>
      </c>
      <c r="C73" s="18" t="s">
        <v>164</v>
      </c>
      <c r="D73" s="19">
        <f t="shared" si="17"/>
        <v>50</v>
      </c>
      <c r="E73" s="19">
        <f t="shared" si="18"/>
        <v>8</v>
      </c>
      <c r="F73" s="20">
        <f t="shared" si="19"/>
        <v>0</v>
      </c>
      <c r="G73" s="20">
        <f t="shared" si="19"/>
        <v>8</v>
      </c>
      <c r="H73" s="21">
        <v>8</v>
      </c>
      <c r="I73" s="21"/>
      <c r="J73" s="21"/>
      <c r="K73" s="21"/>
      <c r="L73" s="20">
        <f t="shared" si="20"/>
        <v>0</v>
      </c>
      <c r="M73" s="19">
        <f t="shared" si="20"/>
        <v>42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>
        <v>8</v>
      </c>
      <c r="AJ73" s="22"/>
      <c r="AK73" s="22">
        <v>42</v>
      </c>
      <c r="AL73" s="22"/>
      <c r="AM73" s="22"/>
      <c r="AN73" s="22"/>
      <c r="AO73" s="22"/>
      <c r="AP73" s="22"/>
      <c r="AQ73" s="22">
        <v>2</v>
      </c>
      <c r="AR73" s="22"/>
      <c r="AS73" s="22"/>
      <c r="AT73" s="22">
        <v>2</v>
      </c>
      <c r="AU73" s="22"/>
      <c r="AV73" s="22">
        <v>2</v>
      </c>
      <c r="AX73" s="34"/>
      <c r="AZ73" s="24"/>
      <c r="BB73" s="23"/>
    </row>
    <row r="74" spans="1:54" s="9" customFormat="1" ht="62.25" customHeight="1">
      <c r="A74" s="16" t="s">
        <v>25</v>
      </c>
      <c r="B74" s="17" t="s">
        <v>127</v>
      </c>
      <c r="C74" s="18" t="s">
        <v>164</v>
      </c>
      <c r="D74" s="19">
        <f t="shared" si="17"/>
        <v>25</v>
      </c>
      <c r="E74" s="19">
        <f t="shared" si="18"/>
        <v>8</v>
      </c>
      <c r="F74" s="20">
        <f t="shared" si="19"/>
        <v>0</v>
      </c>
      <c r="G74" s="20">
        <f t="shared" si="19"/>
        <v>8</v>
      </c>
      <c r="H74" s="21">
        <v>8</v>
      </c>
      <c r="I74" s="21"/>
      <c r="J74" s="21"/>
      <c r="K74" s="21"/>
      <c r="L74" s="20">
        <f t="shared" si="20"/>
        <v>0</v>
      </c>
      <c r="M74" s="19">
        <f t="shared" si="20"/>
        <v>17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>
        <v>8</v>
      </c>
      <c r="AJ74" s="22"/>
      <c r="AK74" s="22">
        <v>17</v>
      </c>
      <c r="AL74" s="22"/>
      <c r="AM74" s="22"/>
      <c r="AN74" s="22"/>
      <c r="AO74" s="22"/>
      <c r="AP74" s="22"/>
      <c r="AQ74" s="22">
        <v>1</v>
      </c>
      <c r="AR74" s="22"/>
      <c r="AS74" s="22"/>
      <c r="AT74" s="22">
        <v>1</v>
      </c>
      <c r="AU74" s="22"/>
      <c r="AV74" s="22">
        <v>1</v>
      </c>
      <c r="AX74" s="34"/>
      <c r="AZ74" s="24"/>
      <c r="BB74" s="23"/>
    </row>
    <row r="75" spans="1:54" s="9" customFormat="1" ht="35.25">
      <c r="A75" s="16" t="s">
        <v>26</v>
      </c>
      <c r="B75" s="17" t="s">
        <v>128</v>
      </c>
      <c r="C75" s="18" t="s">
        <v>165</v>
      </c>
      <c r="D75" s="19">
        <f t="shared" si="17"/>
        <v>50</v>
      </c>
      <c r="E75" s="19">
        <f t="shared" si="18"/>
        <v>15</v>
      </c>
      <c r="F75" s="20">
        <f t="shared" si="19"/>
        <v>15</v>
      </c>
      <c r="G75" s="20">
        <f t="shared" si="19"/>
        <v>0</v>
      </c>
      <c r="H75" s="21"/>
      <c r="I75" s="21"/>
      <c r="J75" s="21"/>
      <c r="K75" s="21"/>
      <c r="L75" s="20">
        <f t="shared" si="20"/>
        <v>0</v>
      </c>
      <c r="M75" s="19">
        <f t="shared" si="20"/>
        <v>35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>
        <v>15</v>
      </c>
      <c r="AI75" s="22"/>
      <c r="AJ75" s="22"/>
      <c r="AK75" s="22">
        <v>35</v>
      </c>
      <c r="AL75" s="22"/>
      <c r="AM75" s="22"/>
      <c r="AN75" s="22"/>
      <c r="AO75" s="22"/>
      <c r="AP75" s="22"/>
      <c r="AQ75" s="22">
        <v>2</v>
      </c>
      <c r="AR75" s="22">
        <v>1</v>
      </c>
      <c r="AS75" s="22"/>
      <c r="AT75" s="22">
        <v>1</v>
      </c>
      <c r="AU75" s="22"/>
      <c r="AV75" s="22">
        <v>2</v>
      </c>
      <c r="AX75" s="34"/>
      <c r="AZ75" s="24"/>
      <c r="BB75" s="23"/>
    </row>
    <row r="76" spans="1:54" s="9" customFormat="1" ht="35.25">
      <c r="A76" s="16" t="s">
        <v>27</v>
      </c>
      <c r="B76" s="17" t="s">
        <v>182</v>
      </c>
      <c r="C76" s="18" t="s">
        <v>167</v>
      </c>
      <c r="D76" s="19">
        <f t="shared" si="17"/>
        <v>50</v>
      </c>
      <c r="E76" s="19">
        <f t="shared" si="18"/>
        <v>15</v>
      </c>
      <c r="F76" s="20">
        <f t="shared" si="19"/>
        <v>0</v>
      </c>
      <c r="G76" s="20">
        <f t="shared" si="19"/>
        <v>10</v>
      </c>
      <c r="H76" s="21"/>
      <c r="I76" s="21">
        <v>10</v>
      </c>
      <c r="J76" s="21"/>
      <c r="K76" s="21"/>
      <c r="L76" s="20">
        <f t="shared" si="20"/>
        <v>5</v>
      </c>
      <c r="M76" s="19">
        <f t="shared" si="20"/>
        <v>35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>
        <v>10</v>
      </c>
      <c r="AB76" s="22">
        <v>5</v>
      </c>
      <c r="AC76" s="22">
        <v>35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>
        <v>2</v>
      </c>
      <c r="AP76" s="22"/>
      <c r="AQ76" s="22"/>
      <c r="AR76" s="22">
        <v>1</v>
      </c>
      <c r="AS76" s="22"/>
      <c r="AT76" s="22">
        <v>2</v>
      </c>
      <c r="AU76" s="22"/>
      <c r="AV76" s="22">
        <v>2</v>
      </c>
      <c r="AX76" s="34"/>
      <c r="AZ76" s="24"/>
      <c r="BB76" s="23"/>
    </row>
    <row r="77" spans="1:54" s="9" customFormat="1" ht="60.75" customHeight="1">
      <c r="A77" s="16" t="s">
        <v>28</v>
      </c>
      <c r="B77" s="17" t="s">
        <v>185</v>
      </c>
      <c r="C77" s="18" t="s">
        <v>164</v>
      </c>
      <c r="D77" s="19">
        <f t="shared" si="17"/>
        <v>50</v>
      </c>
      <c r="E77" s="19">
        <f t="shared" si="18"/>
        <v>13</v>
      </c>
      <c r="F77" s="20">
        <f t="shared" si="19"/>
        <v>0</v>
      </c>
      <c r="G77" s="20">
        <f t="shared" si="19"/>
        <v>8</v>
      </c>
      <c r="H77" s="21">
        <v>8</v>
      </c>
      <c r="I77" s="21"/>
      <c r="J77" s="21"/>
      <c r="K77" s="21"/>
      <c r="L77" s="20">
        <f t="shared" si="20"/>
        <v>5</v>
      </c>
      <c r="M77" s="19">
        <f t="shared" si="20"/>
        <v>37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>
        <v>8</v>
      </c>
      <c r="AJ77" s="22">
        <v>5</v>
      </c>
      <c r="AK77" s="22">
        <v>37</v>
      </c>
      <c r="AL77" s="22"/>
      <c r="AM77" s="22"/>
      <c r="AN77" s="22"/>
      <c r="AO77" s="22"/>
      <c r="AP77" s="22"/>
      <c r="AQ77" s="22">
        <v>2</v>
      </c>
      <c r="AR77" s="22">
        <v>1</v>
      </c>
      <c r="AS77" s="22"/>
      <c r="AT77" s="22">
        <v>2</v>
      </c>
      <c r="AU77" s="22"/>
      <c r="AV77" s="22">
        <v>2</v>
      </c>
      <c r="AX77" s="34"/>
      <c r="AZ77" s="24"/>
      <c r="BB77" s="23"/>
    </row>
    <row r="78" spans="1:54" s="15" customFormat="1" ht="45.75">
      <c r="A78" s="8" t="s">
        <v>66</v>
      </c>
      <c r="B78" s="12" t="s">
        <v>192</v>
      </c>
      <c r="C78" s="8"/>
      <c r="D78" s="13">
        <f>SUM(D79:D91)</f>
        <v>850</v>
      </c>
      <c r="E78" s="13">
        <f aca="true" t="shared" si="21" ref="E78:AV78">SUM(E79:E91)</f>
        <v>248</v>
      </c>
      <c r="F78" s="14">
        <f t="shared" si="21"/>
        <v>53</v>
      </c>
      <c r="G78" s="14">
        <f t="shared" si="21"/>
        <v>155</v>
      </c>
      <c r="H78" s="14">
        <f t="shared" si="21"/>
        <v>102</v>
      </c>
      <c r="I78" s="14">
        <f t="shared" si="21"/>
        <v>10</v>
      </c>
      <c r="J78" s="14">
        <f t="shared" si="21"/>
        <v>15</v>
      </c>
      <c r="K78" s="14">
        <f t="shared" si="21"/>
        <v>28</v>
      </c>
      <c r="L78" s="14">
        <f t="shared" si="21"/>
        <v>40</v>
      </c>
      <c r="M78" s="13">
        <f t="shared" si="21"/>
        <v>602</v>
      </c>
      <c r="N78" s="14">
        <f t="shared" si="21"/>
        <v>0</v>
      </c>
      <c r="O78" s="14">
        <f t="shared" si="21"/>
        <v>0</v>
      </c>
      <c r="P78" s="14">
        <f t="shared" si="21"/>
        <v>0</v>
      </c>
      <c r="Q78" s="14">
        <f t="shared" si="21"/>
        <v>0</v>
      </c>
      <c r="R78" s="14">
        <f t="shared" si="21"/>
        <v>0</v>
      </c>
      <c r="S78" s="14">
        <f t="shared" si="21"/>
        <v>0</v>
      </c>
      <c r="T78" s="14">
        <f t="shared" si="21"/>
        <v>0</v>
      </c>
      <c r="U78" s="14">
        <f t="shared" si="21"/>
        <v>0</v>
      </c>
      <c r="V78" s="14">
        <f t="shared" si="21"/>
        <v>15</v>
      </c>
      <c r="W78" s="14">
        <f t="shared" si="21"/>
        <v>8</v>
      </c>
      <c r="X78" s="14">
        <f t="shared" si="21"/>
        <v>5</v>
      </c>
      <c r="Y78" s="14">
        <f t="shared" si="21"/>
        <v>47</v>
      </c>
      <c r="Z78" s="14">
        <f t="shared" si="21"/>
        <v>23</v>
      </c>
      <c r="AA78" s="14">
        <f t="shared" si="21"/>
        <v>25</v>
      </c>
      <c r="AB78" s="14">
        <f t="shared" si="21"/>
        <v>10</v>
      </c>
      <c r="AC78" s="14">
        <f t="shared" si="21"/>
        <v>142</v>
      </c>
      <c r="AD78" s="14">
        <f t="shared" si="21"/>
        <v>15</v>
      </c>
      <c r="AE78" s="14">
        <f t="shared" si="21"/>
        <v>76</v>
      </c>
      <c r="AF78" s="14">
        <f t="shared" si="21"/>
        <v>15</v>
      </c>
      <c r="AG78" s="14">
        <f t="shared" si="21"/>
        <v>169</v>
      </c>
      <c r="AH78" s="14">
        <f t="shared" si="21"/>
        <v>0</v>
      </c>
      <c r="AI78" s="14">
        <f t="shared" si="21"/>
        <v>46</v>
      </c>
      <c r="AJ78" s="14">
        <f t="shared" si="21"/>
        <v>10</v>
      </c>
      <c r="AK78" s="14">
        <f t="shared" si="21"/>
        <v>244</v>
      </c>
      <c r="AL78" s="14">
        <f t="shared" si="21"/>
        <v>0</v>
      </c>
      <c r="AM78" s="14">
        <f t="shared" si="21"/>
        <v>0</v>
      </c>
      <c r="AN78" s="14">
        <f t="shared" si="21"/>
        <v>3</v>
      </c>
      <c r="AO78" s="14">
        <f t="shared" si="21"/>
        <v>8</v>
      </c>
      <c r="AP78" s="14">
        <f t="shared" si="21"/>
        <v>11</v>
      </c>
      <c r="AQ78" s="14">
        <f t="shared" si="21"/>
        <v>12</v>
      </c>
      <c r="AR78" s="14">
        <f t="shared" si="21"/>
        <v>12</v>
      </c>
      <c r="AS78" s="14">
        <f t="shared" si="21"/>
        <v>0</v>
      </c>
      <c r="AT78" s="14">
        <f t="shared" si="21"/>
        <v>30</v>
      </c>
      <c r="AU78" s="14">
        <f t="shared" si="21"/>
        <v>0</v>
      </c>
      <c r="AV78" s="14">
        <f t="shared" si="21"/>
        <v>34</v>
      </c>
      <c r="AX78" s="34"/>
      <c r="AY78" s="9"/>
      <c r="AZ78" s="24"/>
      <c r="BA78" s="9"/>
      <c r="BB78" s="23"/>
    </row>
    <row r="79" spans="1:54" s="9" customFormat="1" ht="35.25">
      <c r="A79" s="16" t="s">
        <v>10</v>
      </c>
      <c r="B79" s="17" t="s">
        <v>129</v>
      </c>
      <c r="C79" s="18" t="s">
        <v>167</v>
      </c>
      <c r="D79" s="19">
        <f aca="true" t="shared" si="22" ref="D79:D91">SUM(E79,M79)</f>
        <v>100</v>
      </c>
      <c r="E79" s="19">
        <f aca="true" t="shared" si="23" ref="E79:E91">SUM(F79:G79,L79)</f>
        <v>35</v>
      </c>
      <c r="F79" s="20">
        <f>SUM(N79,R79,V79,Z79,AD79,AH79)</f>
        <v>15</v>
      </c>
      <c r="G79" s="20">
        <f>SUM(O79,S79,W79,AA79,AE79,AI79)</f>
        <v>15</v>
      </c>
      <c r="H79" s="21">
        <v>15</v>
      </c>
      <c r="I79" s="21"/>
      <c r="J79" s="21"/>
      <c r="K79" s="21"/>
      <c r="L79" s="20">
        <f>SUM(P79,T79,X79,AB79,AF79,AJ79)</f>
        <v>5</v>
      </c>
      <c r="M79" s="19">
        <f>SUM(Q79,U79,Y79,AC79,AG79,AK79)</f>
        <v>65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>
        <v>15</v>
      </c>
      <c r="AA79" s="22">
        <v>15</v>
      </c>
      <c r="AB79" s="22">
        <v>5</v>
      </c>
      <c r="AC79" s="22">
        <v>65</v>
      </c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>
        <v>4</v>
      </c>
      <c r="AP79" s="22"/>
      <c r="AQ79" s="22"/>
      <c r="AR79" s="22">
        <v>2</v>
      </c>
      <c r="AS79" s="22"/>
      <c r="AT79" s="22">
        <v>3</v>
      </c>
      <c r="AU79" s="22"/>
      <c r="AV79" s="22">
        <v>4</v>
      </c>
      <c r="AX79" s="34"/>
      <c r="AZ79" s="24"/>
      <c r="BB79" s="23"/>
    </row>
    <row r="80" spans="1:54" s="9" customFormat="1" ht="35.25">
      <c r="A80" s="16" t="s">
        <v>9</v>
      </c>
      <c r="B80" s="17" t="s">
        <v>130</v>
      </c>
      <c r="C80" s="18" t="s">
        <v>161</v>
      </c>
      <c r="D80" s="19">
        <f t="shared" si="22"/>
        <v>75</v>
      </c>
      <c r="E80" s="19">
        <f t="shared" si="23"/>
        <v>28</v>
      </c>
      <c r="F80" s="20">
        <f aca="true" t="shared" si="24" ref="F80:G91">SUM(N80,R80,V80,Z80,AD80,AH80)</f>
        <v>15</v>
      </c>
      <c r="G80" s="20">
        <f t="shared" si="24"/>
        <v>8</v>
      </c>
      <c r="H80" s="21">
        <v>8</v>
      </c>
      <c r="I80" s="21"/>
      <c r="J80" s="21"/>
      <c r="K80" s="21"/>
      <c r="L80" s="20">
        <f aca="true" t="shared" si="25" ref="L80:M91">SUM(P80,T80,X80,AB80,AF80,AJ80)</f>
        <v>5</v>
      </c>
      <c r="M80" s="19">
        <f t="shared" si="25"/>
        <v>47</v>
      </c>
      <c r="N80" s="22"/>
      <c r="O80" s="22"/>
      <c r="P80" s="22"/>
      <c r="Q80" s="22"/>
      <c r="R80" s="22"/>
      <c r="S80" s="22"/>
      <c r="T80" s="22"/>
      <c r="U80" s="22"/>
      <c r="V80" s="22">
        <v>15</v>
      </c>
      <c r="W80" s="22">
        <v>8</v>
      </c>
      <c r="X80" s="22">
        <v>5</v>
      </c>
      <c r="Y80" s="22">
        <v>47</v>
      </c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>
        <v>3</v>
      </c>
      <c r="AO80" s="22"/>
      <c r="AP80" s="22"/>
      <c r="AQ80" s="22"/>
      <c r="AR80" s="22">
        <v>1</v>
      </c>
      <c r="AS80" s="22"/>
      <c r="AT80" s="22">
        <v>2</v>
      </c>
      <c r="AU80" s="22"/>
      <c r="AV80" s="22">
        <v>3</v>
      </c>
      <c r="AX80" s="34"/>
      <c r="AZ80" s="24"/>
      <c r="BB80" s="23"/>
    </row>
    <row r="81" spans="1:54" s="9" customFormat="1" ht="35.25">
      <c r="A81" s="16" t="s">
        <v>8</v>
      </c>
      <c r="B81" s="17" t="s">
        <v>131</v>
      </c>
      <c r="C81" s="18" t="s">
        <v>167</v>
      </c>
      <c r="D81" s="19">
        <f t="shared" si="22"/>
        <v>50</v>
      </c>
      <c r="E81" s="19">
        <f t="shared" si="23"/>
        <v>8</v>
      </c>
      <c r="F81" s="20">
        <f t="shared" si="24"/>
        <v>8</v>
      </c>
      <c r="G81" s="20">
        <f t="shared" si="24"/>
        <v>0</v>
      </c>
      <c r="H81" s="21"/>
      <c r="I81" s="21"/>
      <c r="J81" s="21"/>
      <c r="K81" s="21"/>
      <c r="L81" s="20">
        <f t="shared" si="25"/>
        <v>0</v>
      </c>
      <c r="M81" s="19">
        <f t="shared" si="25"/>
        <v>42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>
        <v>8</v>
      </c>
      <c r="AA81" s="22"/>
      <c r="AB81" s="22"/>
      <c r="AC81" s="22">
        <v>42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>
        <v>2</v>
      </c>
      <c r="AP81" s="22"/>
      <c r="AQ81" s="22"/>
      <c r="AR81" s="22"/>
      <c r="AS81" s="22"/>
      <c r="AT81" s="22">
        <v>1</v>
      </c>
      <c r="AU81" s="22"/>
      <c r="AV81" s="22">
        <v>2</v>
      </c>
      <c r="AX81" s="34"/>
      <c r="AZ81" s="24"/>
      <c r="BB81" s="23"/>
    </row>
    <row r="82" spans="1:54" s="9" customFormat="1" ht="35.25">
      <c r="A82" s="16" t="s">
        <v>7</v>
      </c>
      <c r="B82" s="17" t="s">
        <v>132</v>
      </c>
      <c r="C82" s="18" t="s">
        <v>164</v>
      </c>
      <c r="D82" s="19">
        <f t="shared" si="22"/>
        <v>125</v>
      </c>
      <c r="E82" s="19">
        <f t="shared" si="23"/>
        <v>20</v>
      </c>
      <c r="F82" s="20">
        <f t="shared" si="24"/>
        <v>0</v>
      </c>
      <c r="G82" s="20">
        <f t="shared" si="24"/>
        <v>15</v>
      </c>
      <c r="H82" s="21">
        <v>8</v>
      </c>
      <c r="I82" s="21"/>
      <c r="J82" s="21"/>
      <c r="K82" s="21">
        <v>7</v>
      </c>
      <c r="L82" s="20">
        <f t="shared" si="25"/>
        <v>5</v>
      </c>
      <c r="M82" s="19">
        <f t="shared" si="25"/>
        <v>105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>
        <v>15</v>
      </c>
      <c r="AJ82" s="22">
        <v>5</v>
      </c>
      <c r="AK82" s="22">
        <v>105</v>
      </c>
      <c r="AL82" s="22"/>
      <c r="AM82" s="22"/>
      <c r="AN82" s="22"/>
      <c r="AO82" s="22"/>
      <c r="AP82" s="22"/>
      <c r="AQ82" s="22">
        <v>5</v>
      </c>
      <c r="AR82" s="22">
        <v>1</v>
      </c>
      <c r="AS82" s="22"/>
      <c r="AT82" s="22">
        <v>5</v>
      </c>
      <c r="AU82" s="22"/>
      <c r="AV82" s="22">
        <v>5</v>
      </c>
      <c r="AX82" s="34"/>
      <c r="AZ82" s="24"/>
      <c r="BB82" s="23"/>
    </row>
    <row r="83" spans="1:54" s="9" customFormat="1" ht="35.25">
      <c r="A83" s="16" t="s">
        <v>6</v>
      </c>
      <c r="B83" s="17" t="s">
        <v>133</v>
      </c>
      <c r="C83" s="18" t="s">
        <v>157</v>
      </c>
      <c r="D83" s="19">
        <f t="shared" si="22"/>
        <v>50</v>
      </c>
      <c r="E83" s="19">
        <f t="shared" si="23"/>
        <v>20</v>
      </c>
      <c r="F83" s="20">
        <f t="shared" si="24"/>
        <v>0</v>
      </c>
      <c r="G83" s="20">
        <f t="shared" si="24"/>
        <v>15</v>
      </c>
      <c r="H83" s="21">
        <v>8</v>
      </c>
      <c r="I83" s="21"/>
      <c r="J83" s="21"/>
      <c r="K83" s="21">
        <v>7</v>
      </c>
      <c r="L83" s="20">
        <f t="shared" si="25"/>
        <v>5</v>
      </c>
      <c r="M83" s="19">
        <f t="shared" si="25"/>
        <v>30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>
        <v>15</v>
      </c>
      <c r="AF83" s="22">
        <v>5</v>
      </c>
      <c r="AG83" s="22">
        <v>30</v>
      </c>
      <c r="AH83" s="22"/>
      <c r="AI83" s="22"/>
      <c r="AJ83" s="22"/>
      <c r="AK83" s="22"/>
      <c r="AL83" s="22"/>
      <c r="AM83" s="22"/>
      <c r="AN83" s="22"/>
      <c r="AO83" s="22"/>
      <c r="AP83" s="22">
        <v>2</v>
      </c>
      <c r="AQ83" s="22"/>
      <c r="AR83" s="22">
        <v>1</v>
      </c>
      <c r="AS83" s="22"/>
      <c r="AT83" s="22">
        <v>2</v>
      </c>
      <c r="AU83" s="22"/>
      <c r="AV83" s="22">
        <v>2</v>
      </c>
      <c r="AX83" s="34"/>
      <c r="AZ83" s="24"/>
      <c r="BB83" s="23"/>
    </row>
    <row r="84" spans="1:54" s="9" customFormat="1" ht="35.25">
      <c r="A84" s="16" t="s">
        <v>5</v>
      </c>
      <c r="B84" s="17" t="s">
        <v>134</v>
      </c>
      <c r="C84" s="18" t="s">
        <v>168</v>
      </c>
      <c r="D84" s="19">
        <f t="shared" si="22"/>
        <v>50</v>
      </c>
      <c r="E84" s="19">
        <f t="shared" si="23"/>
        <v>20</v>
      </c>
      <c r="F84" s="20">
        <f t="shared" si="24"/>
        <v>15</v>
      </c>
      <c r="G84" s="20">
        <f t="shared" si="24"/>
        <v>0</v>
      </c>
      <c r="H84" s="21"/>
      <c r="I84" s="21"/>
      <c r="J84" s="21"/>
      <c r="K84" s="21"/>
      <c r="L84" s="20">
        <f t="shared" si="25"/>
        <v>5</v>
      </c>
      <c r="M84" s="19">
        <f t="shared" si="25"/>
        <v>30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>
        <v>15</v>
      </c>
      <c r="AE84" s="22"/>
      <c r="AF84" s="22">
        <v>5</v>
      </c>
      <c r="AG84" s="22">
        <v>30</v>
      </c>
      <c r="AH84" s="22"/>
      <c r="AI84" s="22"/>
      <c r="AJ84" s="22"/>
      <c r="AK84" s="22"/>
      <c r="AL84" s="22"/>
      <c r="AM84" s="22"/>
      <c r="AN84" s="22"/>
      <c r="AO84" s="22"/>
      <c r="AP84" s="22">
        <v>2</v>
      </c>
      <c r="AQ84" s="22"/>
      <c r="AR84" s="22">
        <v>1</v>
      </c>
      <c r="AS84" s="22"/>
      <c r="AT84" s="22">
        <v>1</v>
      </c>
      <c r="AU84" s="22"/>
      <c r="AV84" s="22">
        <v>2</v>
      </c>
      <c r="AX84" s="34"/>
      <c r="AZ84" s="24"/>
      <c r="BB84" s="23"/>
    </row>
    <row r="85" spans="1:54" s="9" customFormat="1" ht="35.25">
      <c r="A85" s="16" t="s">
        <v>20</v>
      </c>
      <c r="B85" s="17" t="s">
        <v>135</v>
      </c>
      <c r="C85" s="18" t="s">
        <v>157</v>
      </c>
      <c r="D85" s="19">
        <f t="shared" si="22"/>
        <v>50</v>
      </c>
      <c r="E85" s="19">
        <f t="shared" si="23"/>
        <v>20</v>
      </c>
      <c r="F85" s="20">
        <f t="shared" si="24"/>
        <v>0</v>
      </c>
      <c r="G85" s="20">
        <f t="shared" si="24"/>
        <v>15</v>
      </c>
      <c r="H85" s="21">
        <v>15</v>
      </c>
      <c r="I85" s="21"/>
      <c r="J85" s="21"/>
      <c r="K85" s="21"/>
      <c r="L85" s="20">
        <f t="shared" si="25"/>
        <v>5</v>
      </c>
      <c r="M85" s="19">
        <f t="shared" si="25"/>
        <v>30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>
        <v>15</v>
      </c>
      <c r="AF85" s="22">
        <v>5</v>
      </c>
      <c r="AG85" s="22">
        <v>30</v>
      </c>
      <c r="AH85" s="22"/>
      <c r="AI85" s="22"/>
      <c r="AJ85" s="22"/>
      <c r="AK85" s="22"/>
      <c r="AL85" s="22"/>
      <c r="AM85" s="22"/>
      <c r="AN85" s="22"/>
      <c r="AO85" s="22"/>
      <c r="AP85" s="22">
        <v>2</v>
      </c>
      <c r="AQ85" s="22"/>
      <c r="AR85" s="22">
        <v>1</v>
      </c>
      <c r="AS85" s="22"/>
      <c r="AT85" s="22">
        <v>2</v>
      </c>
      <c r="AU85" s="22"/>
      <c r="AV85" s="22">
        <v>2</v>
      </c>
      <c r="AX85" s="34"/>
      <c r="AZ85" s="24"/>
      <c r="BB85" s="23"/>
    </row>
    <row r="86" spans="1:54" s="9" customFormat="1" ht="35.25">
      <c r="A86" s="16" t="s">
        <v>21</v>
      </c>
      <c r="B86" s="17" t="s">
        <v>136</v>
      </c>
      <c r="C86" s="18" t="s">
        <v>157</v>
      </c>
      <c r="D86" s="19">
        <f t="shared" si="22"/>
        <v>50</v>
      </c>
      <c r="E86" s="19">
        <f t="shared" si="23"/>
        <v>23</v>
      </c>
      <c r="F86" s="20">
        <f t="shared" si="24"/>
        <v>0</v>
      </c>
      <c r="G86" s="20">
        <f t="shared" si="24"/>
        <v>23</v>
      </c>
      <c r="H86" s="21">
        <v>16</v>
      </c>
      <c r="I86" s="21"/>
      <c r="J86" s="21"/>
      <c r="K86" s="21">
        <v>7</v>
      </c>
      <c r="L86" s="20">
        <f t="shared" si="25"/>
        <v>0</v>
      </c>
      <c r="M86" s="19">
        <f t="shared" si="25"/>
        <v>27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>
        <v>23</v>
      </c>
      <c r="AF86" s="22"/>
      <c r="AG86" s="22">
        <v>27</v>
      </c>
      <c r="AH86" s="22"/>
      <c r="AI86" s="22"/>
      <c r="AJ86" s="22"/>
      <c r="AK86" s="22"/>
      <c r="AL86" s="22"/>
      <c r="AM86" s="22"/>
      <c r="AN86" s="22"/>
      <c r="AO86" s="22"/>
      <c r="AP86" s="22">
        <v>2</v>
      </c>
      <c r="AQ86" s="22"/>
      <c r="AR86" s="22">
        <v>1</v>
      </c>
      <c r="AS86" s="22"/>
      <c r="AT86" s="22">
        <v>2</v>
      </c>
      <c r="AU86" s="22"/>
      <c r="AV86" s="22">
        <v>2</v>
      </c>
      <c r="AX86" s="34"/>
      <c r="AZ86" s="24"/>
      <c r="BB86" s="23"/>
    </row>
    <row r="87" spans="1:54" s="9" customFormat="1" ht="35.25">
      <c r="A87" s="16" t="s">
        <v>22</v>
      </c>
      <c r="B87" s="17" t="s">
        <v>137</v>
      </c>
      <c r="C87" s="18" t="s">
        <v>157</v>
      </c>
      <c r="D87" s="19">
        <f t="shared" si="22"/>
        <v>25</v>
      </c>
      <c r="E87" s="19">
        <f t="shared" si="23"/>
        <v>8</v>
      </c>
      <c r="F87" s="20">
        <f t="shared" si="24"/>
        <v>0</v>
      </c>
      <c r="G87" s="20">
        <f t="shared" si="24"/>
        <v>8</v>
      </c>
      <c r="H87" s="21">
        <v>8</v>
      </c>
      <c r="I87" s="21"/>
      <c r="J87" s="21"/>
      <c r="K87" s="21"/>
      <c r="L87" s="20">
        <f t="shared" si="25"/>
        <v>0</v>
      </c>
      <c r="M87" s="19">
        <f t="shared" si="25"/>
        <v>17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>
        <v>8</v>
      </c>
      <c r="AF87" s="22"/>
      <c r="AG87" s="22">
        <v>17</v>
      </c>
      <c r="AH87" s="22"/>
      <c r="AI87" s="22"/>
      <c r="AJ87" s="22"/>
      <c r="AK87" s="22"/>
      <c r="AL87" s="22"/>
      <c r="AM87" s="22"/>
      <c r="AN87" s="22"/>
      <c r="AO87" s="22"/>
      <c r="AP87" s="22">
        <v>1</v>
      </c>
      <c r="AQ87" s="22"/>
      <c r="AR87" s="22"/>
      <c r="AS87" s="22"/>
      <c r="AT87" s="22">
        <v>1</v>
      </c>
      <c r="AU87" s="22"/>
      <c r="AV87" s="22">
        <v>1</v>
      </c>
      <c r="AX87" s="34"/>
      <c r="AZ87" s="24"/>
      <c r="BB87" s="23"/>
    </row>
    <row r="88" spans="1:54" s="9" customFormat="1" ht="35.25">
      <c r="A88" s="16" t="s">
        <v>23</v>
      </c>
      <c r="B88" s="17" t="s">
        <v>138</v>
      </c>
      <c r="C88" s="18" t="s">
        <v>157</v>
      </c>
      <c r="D88" s="19">
        <f t="shared" si="22"/>
        <v>50</v>
      </c>
      <c r="E88" s="19">
        <f t="shared" si="23"/>
        <v>15</v>
      </c>
      <c r="F88" s="20">
        <f t="shared" si="24"/>
        <v>0</v>
      </c>
      <c r="G88" s="20">
        <f t="shared" si="24"/>
        <v>15</v>
      </c>
      <c r="H88" s="21">
        <v>8</v>
      </c>
      <c r="I88" s="21"/>
      <c r="J88" s="21"/>
      <c r="K88" s="21">
        <v>7</v>
      </c>
      <c r="L88" s="20">
        <f t="shared" si="25"/>
        <v>0</v>
      </c>
      <c r="M88" s="19">
        <f t="shared" si="25"/>
        <v>35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>
        <v>15</v>
      </c>
      <c r="AF88" s="22"/>
      <c r="AG88" s="22">
        <v>35</v>
      </c>
      <c r="AH88" s="22"/>
      <c r="AI88" s="22"/>
      <c r="AJ88" s="22"/>
      <c r="AK88" s="22"/>
      <c r="AL88" s="22"/>
      <c r="AM88" s="22"/>
      <c r="AN88" s="22"/>
      <c r="AO88" s="22"/>
      <c r="AP88" s="22">
        <v>2</v>
      </c>
      <c r="AQ88" s="22"/>
      <c r="AR88" s="22">
        <v>1</v>
      </c>
      <c r="AS88" s="22"/>
      <c r="AT88" s="22">
        <v>2</v>
      </c>
      <c r="AU88" s="22"/>
      <c r="AV88" s="22">
        <v>2</v>
      </c>
      <c r="AX88" s="34"/>
      <c r="AZ88" s="24"/>
      <c r="BB88" s="23"/>
    </row>
    <row r="89" spans="1:54" s="9" customFormat="1" ht="35.25">
      <c r="A89" s="16" t="s">
        <v>24</v>
      </c>
      <c r="B89" s="17" t="s">
        <v>139</v>
      </c>
      <c r="C89" s="18" t="s">
        <v>164</v>
      </c>
      <c r="D89" s="19">
        <f t="shared" si="22"/>
        <v>125</v>
      </c>
      <c r="E89" s="19">
        <f t="shared" si="23"/>
        <v>23</v>
      </c>
      <c r="F89" s="20">
        <f t="shared" si="24"/>
        <v>0</v>
      </c>
      <c r="G89" s="20">
        <f t="shared" si="24"/>
        <v>23</v>
      </c>
      <c r="H89" s="21">
        <v>8</v>
      </c>
      <c r="I89" s="21"/>
      <c r="J89" s="21">
        <v>15</v>
      </c>
      <c r="K89" s="21"/>
      <c r="L89" s="20">
        <f t="shared" si="25"/>
        <v>0</v>
      </c>
      <c r="M89" s="19">
        <f t="shared" si="25"/>
        <v>102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>
        <v>23</v>
      </c>
      <c r="AJ89" s="22"/>
      <c r="AK89" s="22">
        <v>102</v>
      </c>
      <c r="AL89" s="22"/>
      <c r="AM89" s="22"/>
      <c r="AN89" s="22"/>
      <c r="AO89" s="22"/>
      <c r="AP89" s="22"/>
      <c r="AQ89" s="22">
        <v>5</v>
      </c>
      <c r="AR89" s="22">
        <v>1</v>
      </c>
      <c r="AS89" s="22"/>
      <c r="AT89" s="22">
        <v>5</v>
      </c>
      <c r="AU89" s="22"/>
      <c r="AV89" s="22">
        <v>5</v>
      </c>
      <c r="AX89" s="34"/>
      <c r="AZ89" s="24"/>
      <c r="BB89" s="23"/>
    </row>
    <row r="90" spans="1:54" s="9" customFormat="1" ht="35.25">
      <c r="A90" s="16" t="s">
        <v>25</v>
      </c>
      <c r="B90" s="17" t="s">
        <v>183</v>
      </c>
      <c r="C90" s="18" t="s">
        <v>167</v>
      </c>
      <c r="D90" s="19">
        <f t="shared" si="22"/>
        <v>50</v>
      </c>
      <c r="E90" s="19">
        <f t="shared" si="23"/>
        <v>15</v>
      </c>
      <c r="F90" s="20">
        <f t="shared" si="24"/>
        <v>0</v>
      </c>
      <c r="G90" s="20">
        <f t="shared" si="24"/>
        <v>10</v>
      </c>
      <c r="H90" s="21"/>
      <c r="I90" s="21">
        <v>10</v>
      </c>
      <c r="J90" s="21"/>
      <c r="K90" s="21"/>
      <c r="L90" s="20">
        <f t="shared" si="25"/>
        <v>5</v>
      </c>
      <c r="M90" s="19">
        <f t="shared" si="25"/>
        <v>35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>
        <v>10</v>
      </c>
      <c r="AB90" s="22">
        <v>5</v>
      </c>
      <c r="AC90" s="22">
        <v>35</v>
      </c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>
        <v>2</v>
      </c>
      <c r="AP90" s="22"/>
      <c r="AQ90" s="22"/>
      <c r="AR90" s="22">
        <v>1</v>
      </c>
      <c r="AS90" s="22"/>
      <c r="AT90" s="22">
        <v>2</v>
      </c>
      <c r="AU90" s="22"/>
      <c r="AV90" s="22">
        <v>2</v>
      </c>
      <c r="AX90" s="34"/>
      <c r="AZ90" s="24"/>
      <c r="BB90" s="23"/>
    </row>
    <row r="91" spans="1:54" s="9" customFormat="1" ht="62.25" customHeight="1">
      <c r="A91" s="16" t="s">
        <v>26</v>
      </c>
      <c r="B91" s="17" t="s">
        <v>186</v>
      </c>
      <c r="C91" s="18" t="s">
        <v>164</v>
      </c>
      <c r="D91" s="19">
        <f t="shared" si="22"/>
        <v>50</v>
      </c>
      <c r="E91" s="19">
        <f t="shared" si="23"/>
        <v>13</v>
      </c>
      <c r="F91" s="20">
        <f t="shared" si="24"/>
        <v>0</v>
      </c>
      <c r="G91" s="20">
        <f t="shared" si="24"/>
        <v>8</v>
      </c>
      <c r="H91" s="21">
        <v>8</v>
      </c>
      <c r="I91" s="21"/>
      <c r="J91" s="21"/>
      <c r="K91" s="21"/>
      <c r="L91" s="20">
        <f t="shared" si="25"/>
        <v>5</v>
      </c>
      <c r="M91" s="19">
        <f t="shared" si="25"/>
        <v>37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>
        <v>8</v>
      </c>
      <c r="AJ91" s="22">
        <v>5</v>
      </c>
      <c r="AK91" s="22">
        <v>37</v>
      </c>
      <c r="AL91" s="22"/>
      <c r="AM91" s="22"/>
      <c r="AN91" s="22"/>
      <c r="AO91" s="22"/>
      <c r="AP91" s="22"/>
      <c r="AQ91" s="22">
        <v>2</v>
      </c>
      <c r="AR91" s="22">
        <v>1</v>
      </c>
      <c r="AS91" s="22"/>
      <c r="AT91" s="22">
        <v>2</v>
      </c>
      <c r="AU91" s="22"/>
      <c r="AV91" s="22">
        <v>2</v>
      </c>
      <c r="AX91" s="34"/>
      <c r="AZ91" s="24"/>
      <c r="BB91" s="23"/>
    </row>
    <row r="92" spans="1:54" s="15" customFormat="1" ht="45.75">
      <c r="A92" s="8" t="s">
        <v>67</v>
      </c>
      <c r="B92" s="12" t="s">
        <v>190</v>
      </c>
      <c r="C92" s="8"/>
      <c r="D92" s="13">
        <f>SUM(D93:D108)</f>
        <v>850</v>
      </c>
      <c r="E92" s="13">
        <f aca="true" t="shared" si="26" ref="E92:AV92">SUM(E93:E108)</f>
        <v>248</v>
      </c>
      <c r="F92" s="14">
        <f t="shared" si="26"/>
        <v>45</v>
      </c>
      <c r="G92" s="14">
        <f t="shared" si="26"/>
        <v>163</v>
      </c>
      <c r="H92" s="14">
        <f t="shared" si="26"/>
        <v>110</v>
      </c>
      <c r="I92" s="14">
        <f t="shared" si="26"/>
        <v>10</v>
      </c>
      <c r="J92" s="14">
        <f t="shared" si="26"/>
        <v>15</v>
      </c>
      <c r="K92" s="14">
        <f t="shared" si="26"/>
        <v>28</v>
      </c>
      <c r="L92" s="14">
        <f t="shared" si="26"/>
        <v>40</v>
      </c>
      <c r="M92" s="13">
        <f t="shared" si="26"/>
        <v>602</v>
      </c>
      <c r="N92" s="14">
        <f t="shared" si="26"/>
        <v>0</v>
      </c>
      <c r="O92" s="14">
        <f t="shared" si="26"/>
        <v>0</v>
      </c>
      <c r="P92" s="14">
        <f t="shared" si="26"/>
        <v>0</v>
      </c>
      <c r="Q92" s="14">
        <f t="shared" si="26"/>
        <v>0</v>
      </c>
      <c r="R92" s="14">
        <f t="shared" si="26"/>
        <v>0</v>
      </c>
      <c r="S92" s="14">
        <f t="shared" si="26"/>
        <v>0</v>
      </c>
      <c r="T92" s="14">
        <f t="shared" si="26"/>
        <v>0</v>
      </c>
      <c r="U92" s="14">
        <f t="shared" si="26"/>
        <v>0</v>
      </c>
      <c r="V92" s="14">
        <f t="shared" si="26"/>
        <v>8</v>
      </c>
      <c r="W92" s="14">
        <f t="shared" si="26"/>
        <v>30</v>
      </c>
      <c r="X92" s="14">
        <f t="shared" si="26"/>
        <v>0</v>
      </c>
      <c r="Y92" s="14">
        <f t="shared" si="26"/>
        <v>42</v>
      </c>
      <c r="Z92" s="14">
        <f t="shared" si="26"/>
        <v>7</v>
      </c>
      <c r="AA92" s="14">
        <f t="shared" si="26"/>
        <v>41</v>
      </c>
      <c r="AB92" s="14">
        <f t="shared" si="26"/>
        <v>10</v>
      </c>
      <c r="AC92" s="14">
        <f t="shared" si="26"/>
        <v>137</v>
      </c>
      <c r="AD92" s="14">
        <f t="shared" si="26"/>
        <v>15</v>
      </c>
      <c r="AE92" s="14">
        <f t="shared" si="26"/>
        <v>61</v>
      </c>
      <c r="AF92" s="14">
        <f t="shared" si="26"/>
        <v>15</v>
      </c>
      <c r="AG92" s="14">
        <f t="shared" si="26"/>
        <v>184</v>
      </c>
      <c r="AH92" s="14">
        <f t="shared" si="26"/>
        <v>15</v>
      </c>
      <c r="AI92" s="14">
        <f t="shared" si="26"/>
        <v>31</v>
      </c>
      <c r="AJ92" s="14">
        <f t="shared" si="26"/>
        <v>15</v>
      </c>
      <c r="AK92" s="14">
        <f t="shared" si="26"/>
        <v>239</v>
      </c>
      <c r="AL92" s="14">
        <f t="shared" si="26"/>
        <v>0</v>
      </c>
      <c r="AM92" s="14">
        <f t="shared" si="26"/>
        <v>0</v>
      </c>
      <c r="AN92" s="14">
        <f t="shared" si="26"/>
        <v>3</v>
      </c>
      <c r="AO92" s="14">
        <f t="shared" si="26"/>
        <v>8</v>
      </c>
      <c r="AP92" s="14">
        <f t="shared" si="26"/>
        <v>11</v>
      </c>
      <c r="AQ92" s="14">
        <f t="shared" si="26"/>
        <v>12</v>
      </c>
      <c r="AR92" s="14">
        <f t="shared" si="26"/>
        <v>12</v>
      </c>
      <c r="AS92" s="14">
        <f t="shared" si="26"/>
        <v>0</v>
      </c>
      <c r="AT92" s="14">
        <f t="shared" si="26"/>
        <v>30</v>
      </c>
      <c r="AU92" s="14">
        <f t="shared" si="26"/>
        <v>0</v>
      </c>
      <c r="AV92" s="14">
        <f t="shared" si="26"/>
        <v>34</v>
      </c>
      <c r="AX92" s="34"/>
      <c r="AY92" s="9"/>
      <c r="AZ92" s="24"/>
      <c r="BA92" s="9"/>
      <c r="BB92" s="23"/>
    </row>
    <row r="93" spans="1:54" s="9" customFormat="1" ht="35.25">
      <c r="A93" s="16" t="s">
        <v>10</v>
      </c>
      <c r="B93" s="17" t="s">
        <v>140</v>
      </c>
      <c r="C93" s="18" t="s">
        <v>167</v>
      </c>
      <c r="D93" s="19">
        <f aca="true" t="shared" si="27" ref="D93:D108">SUM(E93,M93)</f>
        <v>70</v>
      </c>
      <c r="E93" s="19">
        <f aca="true" t="shared" si="28" ref="E93:E108">SUM(F93:G93,L93)</f>
        <v>20</v>
      </c>
      <c r="F93" s="20">
        <f aca="true" t="shared" si="29" ref="F93:G107">SUM(N93,R93,V93,Z93,AD93,AH93)</f>
        <v>0</v>
      </c>
      <c r="G93" s="20">
        <f t="shared" si="29"/>
        <v>15</v>
      </c>
      <c r="H93" s="21">
        <v>15</v>
      </c>
      <c r="I93" s="21"/>
      <c r="J93" s="21"/>
      <c r="K93" s="21"/>
      <c r="L93" s="20">
        <f aca="true" t="shared" si="30" ref="L93:M107">SUM(P93,T93,X93,AB93,AF93,AJ93)</f>
        <v>5</v>
      </c>
      <c r="M93" s="19">
        <f t="shared" si="30"/>
        <v>50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>
        <v>15</v>
      </c>
      <c r="AB93" s="22">
        <v>5</v>
      </c>
      <c r="AC93" s="22">
        <v>50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>
        <v>3</v>
      </c>
      <c r="AP93" s="22"/>
      <c r="AQ93" s="22"/>
      <c r="AR93" s="22">
        <v>1</v>
      </c>
      <c r="AS93" s="22"/>
      <c r="AT93" s="22">
        <v>3</v>
      </c>
      <c r="AU93" s="22"/>
      <c r="AV93" s="22">
        <v>3</v>
      </c>
      <c r="AX93" s="34"/>
      <c r="AZ93" s="24"/>
      <c r="BB93" s="23"/>
    </row>
    <row r="94" spans="1:54" s="9" customFormat="1" ht="35.25">
      <c r="A94" s="16" t="s">
        <v>9</v>
      </c>
      <c r="B94" s="17" t="s">
        <v>141</v>
      </c>
      <c r="C94" s="18" t="s">
        <v>157</v>
      </c>
      <c r="D94" s="19">
        <f t="shared" si="27"/>
        <v>50</v>
      </c>
      <c r="E94" s="19">
        <f t="shared" si="28"/>
        <v>20</v>
      </c>
      <c r="F94" s="20">
        <f t="shared" si="29"/>
        <v>7</v>
      </c>
      <c r="G94" s="20">
        <f t="shared" si="29"/>
        <v>8</v>
      </c>
      <c r="H94" s="21">
        <v>8</v>
      </c>
      <c r="I94" s="21"/>
      <c r="J94" s="21"/>
      <c r="K94" s="21"/>
      <c r="L94" s="20">
        <f t="shared" si="30"/>
        <v>5</v>
      </c>
      <c r="M94" s="19">
        <f t="shared" si="30"/>
        <v>30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>
        <v>7</v>
      </c>
      <c r="AE94" s="22">
        <v>8</v>
      </c>
      <c r="AF94" s="22">
        <v>5</v>
      </c>
      <c r="AG94" s="22">
        <v>30</v>
      </c>
      <c r="AH94" s="22"/>
      <c r="AI94" s="22"/>
      <c r="AJ94" s="22"/>
      <c r="AK94" s="22"/>
      <c r="AL94" s="22"/>
      <c r="AM94" s="22"/>
      <c r="AN94" s="22"/>
      <c r="AO94" s="22"/>
      <c r="AP94" s="22">
        <v>2</v>
      </c>
      <c r="AQ94" s="22"/>
      <c r="AR94" s="22">
        <v>1</v>
      </c>
      <c r="AS94" s="22"/>
      <c r="AT94" s="22">
        <v>1</v>
      </c>
      <c r="AU94" s="22"/>
      <c r="AV94" s="22">
        <v>2</v>
      </c>
      <c r="AX94" s="34"/>
      <c r="AZ94" s="24"/>
      <c r="BB94" s="23"/>
    </row>
    <row r="95" spans="1:54" s="9" customFormat="1" ht="35.25">
      <c r="A95" s="16" t="s">
        <v>8</v>
      </c>
      <c r="B95" s="17" t="s">
        <v>142</v>
      </c>
      <c r="C95" s="18" t="s">
        <v>154</v>
      </c>
      <c r="D95" s="19">
        <f t="shared" si="27"/>
        <v>55</v>
      </c>
      <c r="E95" s="19">
        <f t="shared" si="28"/>
        <v>23</v>
      </c>
      <c r="F95" s="20">
        <f t="shared" si="29"/>
        <v>8</v>
      </c>
      <c r="G95" s="20">
        <f t="shared" si="29"/>
        <v>15</v>
      </c>
      <c r="H95" s="21">
        <v>15</v>
      </c>
      <c r="I95" s="21"/>
      <c r="J95" s="21"/>
      <c r="K95" s="21"/>
      <c r="L95" s="20">
        <f t="shared" si="30"/>
        <v>0</v>
      </c>
      <c r="M95" s="19">
        <f t="shared" si="30"/>
        <v>32</v>
      </c>
      <c r="N95" s="22"/>
      <c r="O95" s="22"/>
      <c r="P95" s="22"/>
      <c r="Q95" s="22"/>
      <c r="R95" s="22"/>
      <c r="S95" s="22"/>
      <c r="T95" s="22"/>
      <c r="U95" s="22"/>
      <c r="V95" s="22">
        <v>8</v>
      </c>
      <c r="W95" s="22">
        <v>15</v>
      </c>
      <c r="X95" s="22"/>
      <c r="Y95" s="22">
        <v>32</v>
      </c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>
        <v>2</v>
      </c>
      <c r="AO95" s="22"/>
      <c r="AP95" s="22"/>
      <c r="AQ95" s="22"/>
      <c r="AR95" s="22">
        <v>1</v>
      </c>
      <c r="AS95" s="22"/>
      <c r="AT95" s="22">
        <v>2</v>
      </c>
      <c r="AU95" s="22"/>
      <c r="AV95" s="22">
        <v>2</v>
      </c>
      <c r="AX95" s="34"/>
      <c r="AZ95" s="24"/>
      <c r="BB95" s="23"/>
    </row>
    <row r="96" spans="1:54" s="9" customFormat="1" ht="35.25">
      <c r="A96" s="16" t="s">
        <v>7</v>
      </c>
      <c r="B96" s="17" t="s">
        <v>143</v>
      </c>
      <c r="C96" s="18" t="s">
        <v>157</v>
      </c>
      <c r="D96" s="19">
        <f t="shared" si="27"/>
        <v>50</v>
      </c>
      <c r="E96" s="19">
        <f t="shared" si="28"/>
        <v>13</v>
      </c>
      <c r="F96" s="20">
        <f t="shared" si="29"/>
        <v>8</v>
      </c>
      <c r="G96" s="20">
        <f t="shared" si="29"/>
        <v>0</v>
      </c>
      <c r="H96" s="21"/>
      <c r="I96" s="21"/>
      <c r="J96" s="21"/>
      <c r="K96" s="21"/>
      <c r="L96" s="20">
        <f t="shared" si="30"/>
        <v>5</v>
      </c>
      <c r="M96" s="19">
        <f t="shared" si="30"/>
        <v>37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>
        <v>8</v>
      </c>
      <c r="AE96" s="22"/>
      <c r="AF96" s="22">
        <v>5</v>
      </c>
      <c r="AG96" s="22">
        <v>37</v>
      </c>
      <c r="AH96" s="22"/>
      <c r="AI96" s="22"/>
      <c r="AJ96" s="22"/>
      <c r="AK96" s="22"/>
      <c r="AL96" s="22"/>
      <c r="AM96" s="22"/>
      <c r="AN96" s="22"/>
      <c r="AO96" s="22"/>
      <c r="AP96" s="22">
        <v>2</v>
      </c>
      <c r="AQ96" s="22"/>
      <c r="AR96" s="22"/>
      <c r="AS96" s="22"/>
      <c r="AT96" s="22">
        <v>1</v>
      </c>
      <c r="AU96" s="22"/>
      <c r="AV96" s="22">
        <v>2</v>
      </c>
      <c r="AX96" s="34"/>
      <c r="AZ96" s="24"/>
      <c r="BB96" s="23"/>
    </row>
    <row r="97" spans="1:54" s="9" customFormat="1" ht="35.25">
      <c r="A97" s="16" t="s">
        <v>6</v>
      </c>
      <c r="B97" s="17" t="s">
        <v>144</v>
      </c>
      <c r="C97" s="18" t="s">
        <v>167</v>
      </c>
      <c r="D97" s="19">
        <f t="shared" si="27"/>
        <v>25</v>
      </c>
      <c r="E97" s="19">
        <f t="shared" si="28"/>
        <v>8</v>
      </c>
      <c r="F97" s="20">
        <f t="shared" si="29"/>
        <v>0</v>
      </c>
      <c r="G97" s="20">
        <f t="shared" si="29"/>
        <v>8</v>
      </c>
      <c r="H97" s="21">
        <v>8</v>
      </c>
      <c r="I97" s="21"/>
      <c r="J97" s="21"/>
      <c r="K97" s="21"/>
      <c r="L97" s="20">
        <f t="shared" si="30"/>
        <v>0</v>
      </c>
      <c r="M97" s="19">
        <f t="shared" si="30"/>
        <v>17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>
        <v>8</v>
      </c>
      <c r="AB97" s="22"/>
      <c r="AC97" s="22">
        <v>17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>
        <v>1</v>
      </c>
      <c r="AP97" s="22"/>
      <c r="AQ97" s="22"/>
      <c r="AR97" s="22"/>
      <c r="AS97" s="22"/>
      <c r="AT97" s="22">
        <v>1</v>
      </c>
      <c r="AU97" s="22"/>
      <c r="AV97" s="22">
        <v>1</v>
      </c>
      <c r="AX97" s="34"/>
      <c r="AZ97" s="24"/>
      <c r="BB97" s="23"/>
    </row>
    <row r="98" spans="1:54" s="9" customFormat="1" ht="35.25">
      <c r="A98" s="16" t="s">
        <v>5</v>
      </c>
      <c r="B98" s="17" t="s">
        <v>145</v>
      </c>
      <c r="C98" s="18" t="s">
        <v>157</v>
      </c>
      <c r="D98" s="19">
        <f t="shared" si="27"/>
        <v>50</v>
      </c>
      <c r="E98" s="19">
        <f t="shared" si="28"/>
        <v>20</v>
      </c>
      <c r="F98" s="20">
        <f t="shared" si="29"/>
        <v>0</v>
      </c>
      <c r="G98" s="20">
        <f t="shared" si="29"/>
        <v>15</v>
      </c>
      <c r="H98" s="21"/>
      <c r="I98" s="21"/>
      <c r="J98" s="21">
        <v>15</v>
      </c>
      <c r="K98" s="21"/>
      <c r="L98" s="20">
        <f t="shared" si="30"/>
        <v>5</v>
      </c>
      <c r="M98" s="19">
        <f t="shared" si="30"/>
        <v>30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>
        <v>15</v>
      </c>
      <c r="AF98" s="22">
        <v>5</v>
      </c>
      <c r="AG98" s="22">
        <v>30</v>
      </c>
      <c r="AH98" s="22"/>
      <c r="AI98" s="22"/>
      <c r="AJ98" s="22"/>
      <c r="AK98" s="22"/>
      <c r="AL98" s="22"/>
      <c r="AM98" s="22"/>
      <c r="AN98" s="22"/>
      <c r="AO98" s="22"/>
      <c r="AP98" s="22">
        <v>2</v>
      </c>
      <c r="AQ98" s="22"/>
      <c r="AR98" s="22">
        <v>1</v>
      </c>
      <c r="AS98" s="22"/>
      <c r="AT98" s="22">
        <v>2</v>
      </c>
      <c r="AU98" s="22"/>
      <c r="AV98" s="22">
        <v>2</v>
      </c>
      <c r="AX98" s="34"/>
      <c r="AZ98" s="24"/>
      <c r="BB98" s="23"/>
    </row>
    <row r="99" spans="1:54" s="9" customFormat="1" ht="35.25">
      <c r="A99" s="16" t="s">
        <v>20</v>
      </c>
      <c r="B99" s="17" t="s">
        <v>146</v>
      </c>
      <c r="C99" s="18" t="s">
        <v>167</v>
      </c>
      <c r="D99" s="19">
        <f t="shared" si="27"/>
        <v>50</v>
      </c>
      <c r="E99" s="19">
        <f t="shared" si="28"/>
        <v>15</v>
      </c>
      <c r="F99" s="20">
        <f t="shared" si="29"/>
        <v>7</v>
      </c>
      <c r="G99" s="20">
        <f t="shared" si="29"/>
        <v>8</v>
      </c>
      <c r="H99" s="21">
        <v>8</v>
      </c>
      <c r="I99" s="21"/>
      <c r="J99" s="21"/>
      <c r="K99" s="21"/>
      <c r="L99" s="20">
        <f t="shared" si="30"/>
        <v>0</v>
      </c>
      <c r="M99" s="19">
        <f t="shared" si="30"/>
        <v>35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>
        <v>7</v>
      </c>
      <c r="AA99" s="22">
        <v>8</v>
      </c>
      <c r="AB99" s="22"/>
      <c r="AC99" s="22">
        <v>35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>
        <v>2</v>
      </c>
      <c r="AP99" s="22"/>
      <c r="AQ99" s="22"/>
      <c r="AR99" s="22">
        <v>1</v>
      </c>
      <c r="AS99" s="22"/>
      <c r="AT99" s="22">
        <v>1</v>
      </c>
      <c r="AU99" s="22"/>
      <c r="AV99" s="22">
        <v>2</v>
      </c>
      <c r="AX99" s="34"/>
      <c r="AZ99" s="24"/>
      <c r="BB99" s="23"/>
    </row>
    <row r="100" spans="1:54" s="9" customFormat="1" ht="35.25">
      <c r="A100" s="16" t="s">
        <v>21</v>
      </c>
      <c r="B100" s="17" t="s">
        <v>147</v>
      </c>
      <c r="C100" s="18" t="s">
        <v>165</v>
      </c>
      <c r="D100" s="19">
        <f t="shared" si="27"/>
        <v>100</v>
      </c>
      <c r="E100" s="19">
        <f t="shared" si="28"/>
        <v>25</v>
      </c>
      <c r="F100" s="20">
        <f t="shared" si="29"/>
        <v>15</v>
      </c>
      <c r="G100" s="20">
        <f t="shared" si="29"/>
        <v>0</v>
      </c>
      <c r="H100" s="21"/>
      <c r="I100" s="21"/>
      <c r="J100" s="21"/>
      <c r="K100" s="21"/>
      <c r="L100" s="20">
        <f t="shared" si="30"/>
        <v>10</v>
      </c>
      <c r="M100" s="19">
        <f t="shared" si="30"/>
        <v>75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>
        <v>15</v>
      </c>
      <c r="AI100" s="22"/>
      <c r="AJ100" s="22">
        <v>10</v>
      </c>
      <c r="AK100" s="22">
        <v>75</v>
      </c>
      <c r="AL100" s="22"/>
      <c r="AM100" s="22"/>
      <c r="AN100" s="22"/>
      <c r="AO100" s="22"/>
      <c r="AP100" s="22"/>
      <c r="AQ100" s="22">
        <v>4</v>
      </c>
      <c r="AR100" s="22">
        <v>1</v>
      </c>
      <c r="AS100" s="22"/>
      <c r="AT100" s="22">
        <v>3</v>
      </c>
      <c r="AU100" s="22"/>
      <c r="AV100" s="22">
        <v>4</v>
      </c>
      <c r="AX100" s="34"/>
      <c r="AZ100" s="24"/>
      <c r="BB100" s="23"/>
    </row>
    <row r="101" spans="1:54" s="9" customFormat="1" ht="35.25">
      <c r="A101" s="16" t="s">
        <v>22</v>
      </c>
      <c r="B101" s="17" t="s">
        <v>148</v>
      </c>
      <c r="C101" s="18" t="s">
        <v>164</v>
      </c>
      <c r="D101" s="19">
        <f t="shared" si="27"/>
        <v>75</v>
      </c>
      <c r="E101" s="19">
        <f t="shared" si="28"/>
        <v>8</v>
      </c>
      <c r="F101" s="20">
        <f t="shared" si="29"/>
        <v>0</v>
      </c>
      <c r="G101" s="20">
        <f t="shared" si="29"/>
        <v>8</v>
      </c>
      <c r="H101" s="21">
        <v>8</v>
      </c>
      <c r="I101" s="21"/>
      <c r="J101" s="21"/>
      <c r="K101" s="21"/>
      <c r="L101" s="20">
        <f t="shared" si="30"/>
        <v>0</v>
      </c>
      <c r="M101" s="19">
        <f t="shared" si="30"/>
        <v>67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>
        <v>8</v>
      </c>
      <c r="AJ101" s="22"/>
      <c r="AK101" s="22">
        <v>67</v>
      </c>
      <c r="AL101" s="22"/>
      <c r="AM101" s="22"/>
      <c r="AN101" s="22"/>
      <c r="AO101" s="22"/>
      <c r="AP101" s="22"/>
      <c r="AQ101" s="22">
        <v>3</v>
      </c>
      <c r="AR101" s="22"/>
      <c r="AS101" s="22"/>
      <c r="AT101" s="22">
        <v>3</v>
      </c>
      <c r="AU101" s="22"/>
      <c r="AV101" s="22">
        <v>3</v>
      </c>
      <c r="AX101" s="34"/>
      <c r="AZ101" s="24"/>
      <c r="BB101" s="23"/>
    </row>
    <row r="102" spans="1:54" s="9" customFormat="1" ht="35.25">
      <c r="A102" s="16" t="s">
        <v>23</v>
      </c>
      <c r="B102" s="17" t="s">
        <v>149</v>
      </c>
      <c r="C102" s="18" t="s">
        <v>157</v>
      </c>
      <c r="D102" s="19">
        <f t="shared" si="27"/>
        <v>50</v>
      </c>
      <c r="E102" s="19">
        <f t="shared" si="28"/>
        <v>15</v>
      </c>
      <c r="F102" s="20">
        <f t="shared" si="29"/>
        <v>0</v>
      </c>
      <c r="G102" s="20">
        <f t="shared" si="29"/>
        <v>15</v>
      </c>
      <c r="H102" s="21">
        <v>8</v>
      </c>
      <c r="I102" s="21"/>
      <c r="J102" s="21"/>
      <c r="K102" s="21">
        <v>7</v>
      </c>
      <c r="L102" s="20">
        <f t="shared" si="30"/>
        <v>0</v>
      </c>
      <c r="M102" s="19">
        <f t="shared" si="30"/>
        <v>35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>
        <v>15</v>
      </c>
      <c r="AF102" s="22"/>
      <c r="AG102" s="22">
        <v>35</v>
      </c>
      <c r="AH102" s="22"/>
      <c r="AI102" s="22"/>
      <c r="AJ102" s="22"/>
      <c r="AK102" s="22"/>
      <c r="AL102" s="22"/>
      <c r="AM102" s="22"/>
      <c r="AN102" s="22"/>
      <c r="AO102" s="22"/>
      <c r="AP102" s="22">
        <v>2</v>
      </c>
      <c r="AQ102" s="22"/>
      <c r="AR102" s="22">
        <v>1</v>
      </c>
      <c r="AS102" s="22"/>
      <c r="AT102" s="22">
        <v>2</v>
      </c>
      <c r="AU102" s="22"/>
      <c r="AV102" s="22">
        <v>2</v>
      </c>
      <c r="AX102" s="34"/>
      <c r="AZ102" s="24"/>
      <c r="BB102" s="23"/>
    </row>
    <row r="103" spans="1:54" s="9" customFormat="1" ht="35.25">
      <c r="A103" s="16" t="s">
        <v>24</v>
      </c>
      <c r="B103" s="17" t="s">
        <v>150</v>
      </c>
      <c r="C103" s="18" t="s">
        <v>157</v>
      </c>
      <c r="D103" s="19">
        <f t="shared" si="27"/>
        <v>25</v>
      </c>
      <c r="E103" s="19">
        <f t="shared" si="28"/>
        <v>8</v>
      </c>
      <c r="F103" s="20">
        <f t="shared" si="29"/>
        <v>0</v>
      </c>
      <c r="G103" s="20">
        <f t="shared" si="29"/>
        <v>8</v>
      </c>
      <c r="H103" s="21">
        <v>8</v>
      </c>
      <c r="I103" s="21"/>
      <c r="J103" s="21"/>
      <c r="K103" s="21"/>
      <c r="L103" s="20">
        <f t="shared" si="30"/>
        <v>0</v>
      </c>
      <c r="M103" s="19">
        <f t="shared" si="30"/>
        <v>17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>
        <v>8</v>
      </c>
      <c r="AF103" s="22"/>
      <c r="AG103" s="22">
        <v>17</v>
      </c>
      <c r="AH103" s="22"/>
      <c r="AI103" s="22"/>
      <c r="AJ103" s="22"/>
      <c r="AK103" s="22"/>
      <c r="AL103" s="22"/>
      <c r="AM103" s="22"/>
      <c r="AN103" s="22"/>
      <c r="AO103" s="22"/>
      <c r="AP103" s="22">
        <v>1</v>
      </c>
      <c r="AQ103" s="22"/>
      <c r="AR103" s="22"/>
      <c r="AS103" s="22"/>
      <c r="AT103" s="22">
        <v>1</v>
      </c>
      <c r="AU103" s="22"/>
      <c r="AV103" s="22">
        <v>1</v>
      </c>
      <c r="AX103" s="34"/>
      <c r="AZ103" s="24"/>
      <c r="BB103" s="23"/>
    </row>
    <row r="104" spans="1:54" s="9" customFormat="1" ht="35.25">
      <c r="A104" s="16" t="s">
        <v>25</v>
      </c>
      <c r="B104" s="17" t="s">
        <v>169</v>
      </c>
      <c r="C104" s="18" t="s">
        <v>154</v>
      </c>
      <c r="D104" s="19">
        <f t="shared" si="27"/>
        <v>25</v>
      </c>
      <c r="E104" s="19">
        <f t="shared" si="28"/>
        <v>15</v>
      </c>
      <c r="F104" s="20">
        <f t="shared" si="29"/>
        <v>0</v>
      </c>
      <c r="G104" s="20">
        <f t="shared" si="29"/>
        <v>15</v>
      </c>
      <c r="H104" s="21">
        <v>8</v>
      </c>
      <c r="I104" s="21"/>
      <c r="J104" s="21"/>
      <c r="K104" s="21">
        <v>7</v>
      </c>
      <c r="L104" s="20">
        <f t="shared" si="30"/>
        <v>0</v>
      </c>
      <c r="M104" s="19">
        <f t="shared" si="30"/>
        <v>10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>
        <v>15</v>
      </c>
      <c r="X104" s="22"/>
      <c r="Y104" s="22">
        <v>10</v>
      </c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>
        <v>1</v>
      </c>
      <c r="AO104" s="22"/>
      <c r="AP104" s="22"/>
      <c r="AQ104" s="22"/>
      <c r="AR104" s="22">
        <v>1</v>
      </c>
      <c r="AS104" s="22"/>
      <c r="AT104" s="22">
        <v>1</v>
      </c>
      <c r="AU104" s="22"/>
      <c r="AV104" s="22">
        <v>1</v>
      </c>
      <c r="AX104" s="34"/>
      <c r="AZ104" s="24"/>
      <c r="BB104" s="23"/>
    </row>
    <row r="105" spans="1:54" s="9" customFormat="1" ht="35.25">
      <c r="A105" s="16" t="s">
        <v>26</v>
      </c>
      <c r="B105" s="17" t="s">
        <v>151</v>
      </c>
      <c r="C105" s="18" t="s">
        <v>164</v>
      </c>
      <c r="D105" s="19">
        <f t="shared" si="27"/>
        <v>75</v>
      </c>
      <c r="E105" s="19">
        <f t="shared" si="28"/>
        <v>15</v>
      </c>
      <c r="F105" s="20">
        <f t="shared" si="29"/>
        <v>0</v>
      </c>
      <c r="G105" s="20">
        <f t="shared" si="29"/>
        <v>15</v>
      </c>
      <c r="H105" s="21">
        <v>8</v>
      </c>
      <c r="I105" s="21"/>
      <c r="J105" s="21"/>
      <c r="K105" s="21">
        <v>7</v>
      </c>
      <c r="L105" s="20">
        <f t="shared" si="30"/>
        <v>0</v>
      </c>
      <c r="M105" s="19">
        <f t="shared" si="30"/>
        <v>60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>
        <v>15</v>
      </c>
      <c r="AJ105" s="22"/>
      <c r="AK105" s="22">
        <v>60</v>
      </c>
      <c r="AL105" s="22"/>
      <c r="AM105" s="22"/>
      <c r="AN105" s="22"/>
      <c r="AO105" s="22"/>
      <c r="AP105" s="22"/>
      <c r="AQ105" s="22">
        <v>3</v>
      </c>
      <c r="AR105" s="22">
        <v>1</v>
      </c>
      <c r="AS105" s="22"/>
      <c r="AT105" s="22">
        <v>3</v>
      </c>
      <c r="AU105" s="22"/>
      <c r="AV105" s="22">
        <v>3</v>
      </c>
      <c r="AX105" s="34"/>
      <c r="AZ105" s="24"/>
      <c r="BB105" s="23"/>
    </row>
    <row r="106" spans="1:54" s="9" customFormat="1" ht="35.25">
      <c r="A106" s="16" t="s">
        <v>27</v>
      </c>
      <c r="B106" s="17" t="s">
        <v>152</v>
      </c>
      <c r="C106" s="18" t="s">
        <v>157</v>
      </c>
      <c r="D106" s="19">
        <f t="shared" si="27"/>
        <v>50</v>
      </c>
      <c r="E106" s="19">
        <f t="shared" si="28"/>
        <v>15</v>
      </c>
      <c r="F106" s="20">
        <f t="shared" si="29"/>
        <v>0</v>
      </c>
      <c r="G106" s="20">
        <f t="shared" si="29"/>
        <v>15</v>
      </c>
      <c r="H106" s="21">
        <v>8</v>
      </c>
      <c r="I106" s="21"/>
      <c r="J106" s="21"/>
      <c r="K106" s="21">
        <v>7</v>
      </c>
      <c r="L106" s="20">
        <f t="shared" si="30"/>
        <v>0</v>
      </c>
      <c r="M106" s="19">
        <f t="shared" si="30"/>
        <v>35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>
        <v>15</v>
      </c>
      <c r="AF106" s="22"/>
      <c r="AG106" s="22">
        <v>35</v>
      </c>
      <c r="AH106" s="22"/>
      <c r="AI106" s="22"/>
      <c r="AJ106" s="22"/>
      <c r="AK106" s="22"/>
      <c r="AL106" s="22"/>
      <c r="AM106" s="22"/>
      <c r="AN106" s="22"/>
      <c r="AO106" s="22"/>
      <c r="AP106" s="22">
        <v>2</v>
      </c>
      <c r="AQ106" s="22"/>
      <c r="AR106" s="22">
        <v>1</v>
      </c>
      <c r="AS106" s="22"/>
      <c r="AT106" s="22">
        <v>2</v>
      </c>
      <c r="AU106" s="22"/>
      <c r="AV106" s="22">
        <v>2</v>
      </c>
      <c r="AX106" s="34"/>
      <c r="AZ106" s="24"/>
      <c r="BB106" s="23"/>
    </row>
    <row r="107" spans="1:54" s="9" customFormat="1" ht="35.25">
      <c r="A107" s="16" t="s">
        <v>28</v>
      </c>
      <c r="B107" s="17" t="s">
        <v>184</v>
      </c>
      <c r="C107" s="18" t="s">
        <v>167</v>
      </c>
      <c r="D107" s="19">
        <f t="shared" si="27"/>
        <v>50</v>
      </c>
      <c r="E107" s="19">
        <f t="shared" si="28"/>
        <v>15</v>
      </c>
      <c r="F107" s="20">
        <f t="shared" si="29"/>
        <v>0</v>
      </c>
      <c r="G107" s="20">
        <f t="shared" si="29"/>
        <v>10</v>
      </c>
      <c r="H107" s="21"/>
      <c r="I107" s="21">
        <v>10</v>
      </c>
      <c r="J107" s="21"/>
      <c r="K107" s="21"/>
      <c r="L107" s="20">
        <f t="shared" si="30"/>
        <v>5</v>
      </c>
      <c r="M107" s="19">
        <f t="shared" si="30"/>
        <v>35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>
        <v>10</v>
      </c>
      <c r="AB107" s="22">
        <v>5</v>
      </c>
      <c r="AC107" s="22">
        <v>35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>
        <v>2</v>
      </c>
      <c r="AP107" s="22"/>
      <c r="AQ107" s="22"/>
      <c r="AR107" s="22">
        <v>1</v>
      </c>
      <c r="AS107" s="22"/>
      <c r="AT107" s="22">
        <v>2</v>
      </c>
      <c r="AU107" s="22"/>
      <c r="AV107" s="22">
        <v>2</v>
      </c>
      <c r="AX107" s="34"/>
      <c r="AZ107" s="24"/>
      <c r="BB107" s="23"/>
    </row>
    <row r="108" spans="1:54" s="9" customFormat="1" ht="35.25">
      <c r="A108" s="16" t="s">
        <v>68</v>
      </c>
      <c r="B108" s="17" t="s">
        <v>189</v>
      </c>
      <c r="C108" s="18" t="s">
        <v>164</v>
      </c>
      <c r="D108" s="19">
        <f t="shared" si="27"/>
        <v>50</v>
      </c>
      <c r="E108" s="19">
        <f t="shared" si="28"/>
        <v>13</v>
      </c>
      <c r="F108" s="20">
        <f>SUM(N108,R108,V108,Z108,AD108,AH108)</f>
        <v>0</v>
      </c>
      <c r="G108" s="20">
        <f>SUM(O108,S108,W108,AA108,AE108,AI108)</f>
        <v>8</v>
      </c>
      <c r="H108" s="21">
        <v>8</v>
      </c>
      <c r="I108" s="21"/>
      <c r="J108" s="21"/>
      <c r="K108" s="21"/>
      <c r="L108" s="20">
        <f>SUM(P108,T108,X108,AB108,AF108,AJ108)</f>
        <v>5</v>
      </c>
      <c r="M108" s="19">
        <f>SUM(Q108,U108,Y108,AC108,AG108,AK108)</f>
        <v>37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>
        <v>8</v>
      </c>
      <c r="AJ108" s="22">
        <v>5</v>
      </c>
      <c r="AK108" s="22">
        <v>37</v>
      </c>
      <c r="AL108" s="22"/>
      <c r="AM108" s="22"/>
      <c r="AN108" s="22"/>
      <c r="AO108" s="22"/>
      <c r="AP108" s="22"/>
      <c r="AQ108" s="22">
        <v>2</v>
      </c>
      <c r="AR108" s="22">
        <v>1</v>
      </c>
      <c r="AS108" s="22"/>
      <c r="AT108" s="22">
        <v>2</v>
      </c>
      <c r="AU108" s="22"/>
      <c r="AV108" s="22">
        <v>2</v>
      </c>
      <c r="AX108" s="34"/>
      <c r="AZ108" s="24"/>
      <c r="BB108" s="23"/>
    </row>
    <row r="109" spans="1:50" s="9" customFormat="1" ht="35.25">
      <c r="A109" s="42" t="s">
        <v>171</v>
      </c>
      <c r="B109" s="43"/>
      <c r="C109" s="44"/>
      <c r="D109" s="37">
        <f>SUM(D8,D12,D27,D49)</f>
        <v>4510</v>
      </c>
      <c r="E109" s="37">
        <f>SUM(E8,E12,E27,E49)</f>
        <v>1520</v>
      </c>
      <c r="F109" s="37">
        <f>SUM(F8,F12,F27,F49)</f>
        <v>489</v>
      </c>
      <c r="G109" s="37">
        <f aca="true" t="shared" si="31" ref="G109:AV109">SUM(G8,G12,G27,G49)</f>
        <v>761</v>
      </c>
      <c r="H109" s="37">
        <f t="shared" si="31"/>
        <v>517</v>
      </c>
      <c r="I109" s="37">
        <f t="shared" si="31"/>
        <v>118</v>
      </c>
      <c r="J109" s="37">
        <f t="shared" si="31"/>
        <v>80</v>
      </c>
      <c r="K109" s="37">
        <f t="shared" si="31"/>
        <v>46</v>
      </c>
      <c r="L109" s="37">
        <f t="shared" si="31"/>
        <v>270</v>
      </c>
      <c r="M109" s="37">
        <f t="shared" si="31"/>
        <v>2990</v>
      </c>
      <c r="N109" s="19">
        <f t="shared" si="31"/>
        <v>179</v>
      </c>
      <c r="O109" s="19">
        <f t="shared" si="31"/>
        <v>96</v>
      </c>
      <c r="P109" s="19">
        <f t="shared" si="31"/>
        <v>50</v>
      </c>
      <c r="Q109" s="19">
        <f t="shared" si="31"/>
        <v>430</v>
      </c>
      <c r="R109" s="19">
        <f t="shared" si="31"/>
        <v>117</v>
      </c>
      <c r="S109" s="19">
        <f t="shared" si="31"/>
        <v>96</v>
      </c>
      <c r="T109" s="19">
        <f t="shared" si="31"/>
        <v>50</v>
      </c>
      <c r="U109" s="19">
        <f t="shared" si="31"/>
        <v>492</v>
      </c>
      <c r="V109" s="19">
        <f t="shared" si="31"/>
        <v>70</v>
      </c>
      <c r="W109" s="19">
        <f t="shared" si="31"/>
        <v>111</v>
      </c>
      <c r="X109" s="19">
        <f t="shared" si="31"/>
        <v>45</v>
      </c>
      <c r="Y109" s="19">
        <f t="shared" si="31"/>
        <v>524</v>
      </c>
      <c r="Z109" s="19">
        <f t="shared" si="31"/>
        <v>68</v>
      </c>
      <c r="AA109" s="19">
        <f t="shared" si="31"/>
        <v>143</v>
      </c>
      <c r="AB109" s="19">
        <f t="shared" si="31"/>
        <v>50</v>
      </c>
      <c r="AC109" s="19">
        <f t="shared" si="31"/>
        <v>489</v>
      </c>
      <c r="AD109" s="19">
        <f t="shared" si="31"/>
        <v>39</v>
      </c>
      <c r="AE109" s="19">
        <f t="shared" si="31"/>
        <v>176</v>
      </c>
      <c r="AF109" s="19">
        <f t="shared" si="31"/>
        <v>30</v>
      </c>
      <c r="AG109" s="19">
        <f t="shared" si="31"/>
        <v>505</v>
      </c>
      <c r="AH109" s="19">
        <f t="shared" si="31"/>
        <v>16</v>
      </c>
      <c r="AI109" s="19">
        <f t="shared" si="31"/>
        <v>139</v>
      </c>
      <c r="AJ109" s="19">
        <f t="shared" si="31"/>
        <v>45</v>
      </c>
      <c r="AK109" s="19">
        <f t="shared" si="31"/>
        <v>550</v>
      </c>
      <c r="AL109" s="19">
        <f>SUM(AL8,AL12,AL27,AL49)</f>
        <v>30</v>
      </c>
      <c r="AM109" s="19">
        <f t="shared" si="31"/>
        <v>30</v>
      </c>
      <c r="AN109" s="19">
        <f t="shared" si="31"/>
        <v>30</v>
      </c>
      <c r="AO109" s="19">
        <f t="shared" si="31"/>
        <v>30</v>
      </c>
      <c r="AP109" s="19">
        <f t="shared" si="31"/>
        <v>30</v>
      </c>
      <c r="AQ109" s="19">
        <f t="shared" si="31"/>
        <v>30</v>
      </c>
      <c r="AR109" s="37">
        <f t="shared" si="31"/>
        <v>66</v>
      </c>
      <c r="AS109" s="37">
        <f t="shared" si="31"/>
        <v>38</v>
      </c>
      <c r="AT109" s="37">
        <f t="shared" si="31"/>
        <v>152</v>
      </c>
      <c r="AU109" s="37">
        <f t="shared" si="31"/>
        <v>14</v>
      </c>
      <c r="AV109" s="37">
        <f t="shared" si="31"/>
        <v>71</v>
      </c>
      <c r="AX109" s="34"/>
    </row>
    <row r="110" spans="1:50" s="9" customFormat="1" ht="35.25">
      <c r="A110" s="45"/>
      <c r="B110" s="46"/>
      <c r="C110" s="47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>
        <f>SUM(N109:Q109)</f>
        <v>755</v>
      </c>
      <c r="O110" s="40"/>
      <c r="P110" s="40"/>
      <c r="Q110" s="41"/>
      <c r="R110" s="39">
        <f>SUM(R109:U109)</f>
        <v>755</v>
      </c>
      <c r="S110" s="40"/>
      <c r="T110" s="40"/>
      <c r="U110" s="41"/>
      <c r="V110" s="39">
        <f>SUM(V109:Y109)</f>
        <v>750</v>
      </c>
      <c r="W110" s="40"/>
      <c r="X110" s="40"/>
      <c r="Y110" s="41"/>
      <c r="Z110" s="39">
        <f>SUM(Z109:AC109)</f>
        <v>750</v>
      </c>
      <c r="AA110" s="40"/>
      <c r="AB110" s="40"/>
      <c r="AC110" s="41"/>
      <c r="AD110" s="39">
        <f>SUM(AD109:AG109)</f>
        <v>750</v>
      </c>
      <c r="AE110" s="40"/>
      <c r="AF110" s="40"/>
      <c r="AG110" s="41"/>
      <c r="AH110" s="39">
        <f>SUM(AH109:AK109)</f>
        <v>750</v>
      </c>
      <c r="AI110" s="40"/>
      <c r="AJ110" s="40"/>
      <c r="AK110" s="41"/>
      <c r="AL110" s="39">
        <f>SUM(AL109:AQ109)</f>
        <v>180</v>
      </c>
      <c r="AM110" s="40"/>
      <c r="AN110" s="40"/>
      <c r="AO110" s="40"/>
      <c r="AP110" s="40"/>
      <c r="AQ110" s="40"/>
      <c r="AR110" s="38"/>
      <c r="AS110" s="38"/>
      <c r="AT110" s="38"/>
      <c r="AU110" s="38"/>
      <c r="AV110" s="38"/>
      <c r="AX110" s="34"/>
    </row>
    <row r="111" spans="1:50" s="9" customFormat="1" ht="35.25">
      <c r="A111" s="42" t="s">
        <v>172</v>
      </c>
      <c r="B111" s="43"/>
      <c r="C111" s="44"/>
      <c r="D111" s="37">
        <f>SUM(D8,D12,D27,D62)</f>
        <v>4510</v>
      </c>
      <c r="E111" s="37">
        <f>SUM(E8,E12,E27,E62)</f>
        <v>1520</v>
      </c>
      <c r="F111" s="37">
        <f>SUM(F8,F12,F27,F62)</f>
        <v>518</v>
      </c>
      <c r="G111" s="37">
        <f aca="true" t="shared" si="32" ref="G111:AV111">SUM(G8,G12,G27,G62)</f>
        <v>732</v>
      </c>
      <c r="H111" s="37">
        <f t="shared" si="32"/>
        <v>488</v>
      </c>
      <c r="I111" s="37">
        <f t="shared" si="32"/>
        <v>118</v>
      </c>
      <c r="J111" s="37">
        <f t="shared" si="32"/>
        <v>80</v>
      </c>
      <c r="K111" s="37">
        <f t="shared" si="32"/>
        <v>46</v>
      </c>
      <c r="L111" s="37">
        <f t="shared" si="32"/>
        <v>270</v>
      </c>
      <c r="M111" s="37">
        <f t="shared" si="32"/>
        <v>2990</v>
      </c>
      <c r="N111" s="19">
        <f t="shared" si="32"/>
        <v>179</v>
      </c>
      <c r="O111" s="19">
        <f t="shared" si="32"/>
        <v>96</v>
      </c>
      <c r="P111" s="19">
        <f t="shared" si="32"/>
        <v>50</v>
      </c>
      <c r="Q111" s="19">
        <f t="shared" si="32"/>
        <v>430</v>
      </c>
      <c r="R111" s="19">
        <f t="shared" si="32"/>
        <v>117</v>
      </c>
      <c r="S111" s="19">
        <f t="shared" si="32"/>
        <v>96</v>
      </c>
      <c r="T111" s="19">
        <f t="shared" si="32"/>
        <v>50</v>
      </c>
      <c r="U111" s="19">
        <f t="shared" si="32"/>
        <v>492</v>
      </c>
      <c r="V111" s="19">
        <f t="shared" si="32"/>
        <v>77</v>
      </c>
      <c r="W111" s="19">
        <f>SUM(W8,W12,W27,W62)</f>
        <v>113</v>
      </c>
      <c r="X111" s="19">
        <f t="shared" si="32"/>
        <v>45</v>
      </c>
      <c r="Y111" s="19">
        <f t="shared" si="32"/>
        <v>515</v>
      </c>
      <c r="Z111" s="19">
        <f t="shared" si="32"/>
        <v>68</v>
      </c>
      <c r="AA111" s="19">
        <f t="shared" si="32"/>
        <v>173</v>
      </c>
      <c r="AB111" s="19">
        <f t="shared" si="32"/>
        <v>50</v>
      </c>
      <c r="AC111" s="19">
        <f t="shared" si="32"/>
        <v>459</v>
      </c>
      <c r="AD111" s="19">
        <f t="shared" si="32"/>
        <v>54</v>
      </c>
      <c r="AE111" s="19">
        <f t="shared" si="32"/>
        <v>138</v>
      </c>
      <c r="AF111" s="19">
        <f t="shared" si="32"/>
        <v>45</v>
      </c>
      <c r="AG111" s="19">
        <f t="shared" si="32"/>
        <v>513</v>
      </c>
      <c r="AH111" s="19">
        <f t="shared" si="32"/>
        <v>23</v>
      </c>
      <c r="AI111" s="19">
        <f t="shared" si="32"/>
        <v>116</v>
      </c>
      <c r="AJ111" s="19">
        <f t="shared" si="32"/>
        <v>30</v>
      </c>
      <c r="AK111" s="19">
        <f t="shared" si="32"/>
        <v>581</v>
      </c>
      <c r="AL111" s="19">
        <f t="shared" si="32"/>
        <v>30</v>
      </c>
      <c r="AM111" s="19">
        <f t="shared" si="32"/>
        <v>30</v>
      </c>
      <c r="AN111" s="19">
        <f t="shared" si="32"/>
        <v>30</v>
      </c>
      <c r="AO111" s="19">
        <f t="shared" si="32"/>
        <v>30</v>
      </c>
      <c r="AP111" s="19">
        <f t="shared" si="32"/>
        <v>30</v>
      </c>
      <c r="AQ111" s="19">
        <f t="shared" si="32"/>
        <v>30</v>
      </c>
      <c r="AR111" s="37">
        <f t="shared" si="32"/>
        <v>66</v>
      </c>
      <c r="AS111" s="37">
        <f t="shared" si="32"/>
        <v>38</v>
      </c>
      <c r="AT111" s="37">
        <f t="shared" si="32"/>
        <v>152</v>
      </c>
      <c r="AU111" s="37">
        <f t="shared" si="32"/>
        <v>14</v>
      </c>
      <c r="AV111" s="37">
        <f t="shared" si="32"/>
        <v>71</v>
      </c>
      <c r="AX111" s="34"/>
    </row>
    <row r="112" spans="1:50" s="9" customFormat="1" ht="35.25">
      <c r="A112" s="45"/>
      <c r="B112" s="46"/>
      <c r="C112" s="4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>
        <f>SUM(N111:Q111)</f>
        <v>755</v>
      </c>
      <c r="O112" s="40"/>
      <c r="P112" s="40"/>
      <c r="Q112" s="41"/>
      <c r="R112" s="39">
        <f>SUM(R111:U111)</f>
        <v>755</v>
      </c>
      <c r="S112" s="40"/>
      <c r="T112" s="40"/>
      <c r="U112" s="41"/>
      <c r="V112" s="39">
        <f>SUM(V111:Y111)</f>
        <v>750</v>
      </c>
      <c r="W112" s="40"/>
      <c r="X112" s="40"/>
      <c r="Y112" s="41"/>
      <c r="Z112" s="39">
        <f>SUM(Z111:AC111)</f>
        <v>750</v>
      </c>
      <c r="AA112" s="40"/>
      <c r="AB112" s="40"/>
      <c r="AC112" s="41"/>
      <c r="AD112" s="39">
        <f>SUM(AD111:AG111)</f>
        <v>750</v>
      </c>
      <c r="AE112" s="40"/>
      <c r="AF112" s="40"/>
      <c r="AG112" s="41"/>
      <c r="AH112" s="39">
        <f>SUM(AH111:AK111)</f>
        <v>750</v>
      </c>
      <c r="AI112" s="40"/>
      <c r="AJ112" s="40"/>
      <c r="AK112" s="41"/>
      <c r="AL112" s="39">
        <f>SUM(AL111:AQ111)</f>
        <v>180</v>
      </c>
      <c r="AM112" s="40"/>
      <c r="AN112" s="40"/>
      <c r="AO112" s="40"/>
      <c r="AP112" s="40"/>
      <c r="AQ112" s="40"/>
      <c r="AR112" s="38"/>
      <c r="AS112" s="38"/>
      <c r="AT112" s="38"/>
      <c r="AU112" s="38"/>
      <c r="AV112" s="38"/>
      <c r="AX112" s="34"/>
    </row>
    <row r="113" spans="1:50" s="9" customFormat="1" ht="35.25">
      <c r="A113" s="42" t="s">
        <v>173</v>
      </c>
      <c r="B113" s="43"/>
      <c r="C113" s="44"/>
      <c r="D113" s="37">
        <f>SUM(D8,D12,D27,D78)</f>
        <v>4510</v>
      </c>
      <c r="E113" s="37">
        <f>SUM(E8,E12,E27,E78)</f>
        <v>1520</v>
      </c>
      <c r="F113" s="37">
        <f>SUM(F8,F12,F27,F78)</f>
        <v>503</v>
      </c>
      <c r="G113" s="37">
        <f aca="true" t="shared" si="33" ref="G113:AV113">SUM(G8,G12,G27,G78)</f>
        <v>747</v>
      </c>
      <c r="H113" s="37">
        <f t="shared" si="33"/>
        <v>503</v>
      </c>
      <c r="I113" s="37">
        <f t="shared" si="33"/>
        <v>118</v>
      </c>
      <c r="J113" s="37">
        <f t="shared" si="33"/>
        <v>80</v>
      </c>
      <c r="K113" s="37">
        <f t="shared" si="33"/>
        <v>46</v>
      </c>
      <c r="L113" s="37">
        <f t="shared" si="33"/>
        <v>270</v>
      </c>
      <c r="M113" s="37">
        <f t="shared" si="33"/>
        <v>2990</v>
      </c>
      <c r="N113" s="19">
        <f t="shared" si="33"/>
        <v>179</v>
      </c>
      <c r="O113" s="19">
        <f t="shared" si="33"/>
        <v>96</v>
      </c>
      <c r="P113" s="19">
        <f t="shared" si="33"/>
        <v>50</v>
      </c>
      <c r="Q113" s="19">
        <f t="shared" si="33"/>
        <v>430</v>
      </c>
      <c r="R113" s="19">
        <f t="shared" si="33"/>
        <v>117</v>
      </c>
      <c r="S113" s="19">
        <f t="shared" si="33"/>
        <v>96</v>
      </c>
      <c r="T113" s="19">
        <f t="shared" si="33"/>
        <v>50</v>
      </c>
      <c r="U113" s="19">
        <f t="shared" si="33"/>
        <v>492</v>
      </c>
      <c r="V113" s="19">
        <f t="shared" si="33"/>
        <v>77</v>
      </c>
      <c r="W113" s="19">
        <f t="shared" si="33"/>
        <v>106</v>
      </c>
      <c r="X113" s="19">
        <f t="shared" si="33"/>
        <v>45</v>
      </c>
      <c r="Y113" s="19">
        <f t="shared" si="33"/>
        <v>522</v>
      </c>
      <c r="Z113" s="19">
        <f t="shared" si="33"/>
        <v>68</v>
      </c>
      <c r="AA113" s="19">
        <f t="shared" si="33"/>
        <v>158</v>
      </c>
      <c r="AB113" s="19">
        <f t="shared" si="33"/>
        <v>45</v>
      </c>
      <c r="AC113" s="19">
        <f t="shared" si="33"/>
        <v>479</v>
      </c>
      <c r="AD113" s="19">
        <f t="shared" si="33"/>
        <v>54</v>
      </c>
      <c r="AE113" s="19">
        <f t="shared" si="33"/>
        <v>183</v>
      </c>
      <c r="AF113" s="19">
        <f t="shared" si="33"/>
        <v>45</v>
      </c>
      <c r="AG113" s="19">
        <f t="shared" si="33"/>
        <v>468</v>
      </c>
      <c r="AH113" s="19">
        <f t="shared" si="33"/>
        <v>8</v>
      </c>
      <c r="AI113" s="19">
        <f t="shared" si="33"/>
        <v>108</v>
      </c>
      <c r="AJ113" s="19">
        <f t="shared" si="33"/>
        <v>35</v>
      </c>
      <c r="AK113" s="19">
        <f t="shared" si="33"/>
        <v>599</v>
      </c>
      <c r="AL113" s="19">
        <f t="shared" si="33"/>
        <v>30</v>
      </c>
      <c r="AM113" s="19">
        <f t="shared" si="33"/>
        <v>30</v>
      </c>
      <c r="AN113" s="19">
        <f t="shared" si="33"/>
        <v>30</v>
      </c>
      <c r="AO113" s="19">
        <f t="shared" si="33"/>
        <v>30</v>
      </c>
      <c r="AP113" s="19">
        <f t="shared" si="33"/>
        <v>30</v>
      </c>
      <c r="AQ113" s="19">
        <f t="shared" si="33"/>
        <v>30</v>
      </c>
      <c r="AR113" s="37">
        <f t="shared" si="33"/>
        <v>66</v>
      </c>
      <c r="AS113" s="37">
        <f t="shared" si="33"/>
        <v>38</v>
      </c>
      <c r="AT113" s="37">
        <f t="shared" si="33"/>
        <v>152</v>
      </c>
      <c r="AU113" s="37">
        <f t="shared" si="33"/>
        <v>14</v>
      </c>
      <c r="AV113" s="37">
        <f t="shared" si="33"/>
        <v>71</v>
      </c>
      <c r="AX113" s="34"/>
    </row>
    <row r="114" spans="1:50" s="9" customFormat="1" ht="35.25">
      <c r="A114" s="45"/>
      <c r="B114" s="46"/>
      <c r="C114" s="4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>
        <f>SUM(N113:Q113)</f>
        <v>755</v>
      </c>
      <c r="O114" s="40"/>
      <c r="P114" s="40"/>
      <c r="Q114" s="41"/>
      <c r="R114" s="39">
        <f>SUM(R113:U113)</f>
        <v>755</v>
      </c>
      <c r="S114" s="40"/>
      <c r="T114" s="40"/>
      <c r="U114" s="41"/>
      <c r="V114" s="39">
        <f>SUM(V113:Y113)</f>
        <v>750</v>
      </c>
      <c r="W114" s="40"/>
      <c r="X114" s="40"/>
      <c r="Y114" s="41"/>
      <c r="Z114" s="39">
        <f>SUM(Z113:AC113)</f>
        <v>750</v>
      </c>
      <c r="AA114" s="40"/>
      <c r="AB114" s="40"/>
      <c r="AC114" s="41"/>
      <c r="AD114" s="39">
        <f>SUM(AD113:AG113)</f>
        <v>750</v>
      </c>
      <c r="AE114" s="40"/>
      <c r="AF114" s="40"/>
      <c r="AG114" s="41"/>
      <c r="AH114" s="39">
        <f>SUM(AH113:AK113)</f>
        <v>750</v>
      </c>
      <c r="AI114" s="40"/>
      <c r="AJ114" s="40"/>
      <c r="AK114" s="41"/>
      <c r="AL114" s="39">
        <f>SUM(AL113:AQ113)</f>
        <v>180</v>
      </c>
      <c r="AM114" s="40"/>
      <c r="AN114" s="40"/>
      <c r="AO114" s="40"/>
      <c r="AP114" s="40"/>
      <c r="AQ114" s="40"/>
      <c r="AR114" s="38"/>
      <c r="AS114" s="38"/>
      <c r="AT114" s="38"/>
      <c r="AU114" s="38"/>
      <c r="AV114" s="38"/>
      <c r="AX114" s="34"/>
    </row>
    <row r="115" spans="1:50" s="9" customFormat="1" ht="35.25">
      <c r="A115" s="42" t="s">
        <v>174</v>
      </c>
      <c r="B115" s="43"/>
      <c r="C115" s="44"/>
      <c r="D115" s="37">
        <f>SUM(D8,D12,D27,D92)</f>
        <v>4510</v>
      </c>
      <c r="E115" s="37">
        <f>SUM(E8,E12,E27,E92)</f>
        <v>1520</v>
      </c>
      <c r="F115" s="37">
        <f>SUM(F8,F12,F27,F92)</f>
        <v>495</v>
      </c>
      <c r="G115" s="37">
        <f aca="true" t="shared" si="34" ref="G115:AV115">SUM(G8,G12,G27,G92)</f>
        <v>755</v>
      </c>
      <c r="H115" s="37">
        <f t="shared" si="34"/>
        <v>511</v>
      </c>
      <c r="I115" s="37">
        <f t="shared" si="34"/>
        <v>118</v>
      </c>
      <c r="J115" s="37">
        <f t="shared" si="34"/>
        <v>80</v>
      </c>
      <c r="K115" s="37">
        <f t="shared" si="34"/>
        <v>46</v>
      </c>
      <c r="L115" s="37">
        <f t="shared" si="34"/>
        <v>270</v>
      </c>
      <c r="M115" s="37">
        <f t="shared" si="34"/>
        <v>2990</v>
      </c>
      <c r="N115" s="19">
        <f t="shared" si="34"/>
        <v>179</v>
      </c>
      <c r="O115" s="19">
        <f t="shared" si="34"/>
        <v>96</v>
      </c>
      <c r="P115" s="19">
        <f t="shared" si="34"/>
        <v>50</v>
      </c>
      <c r="Q115" s="19">
        <f t="shared" si="34"/>
        <v>430</v>
      </c>
      <c r="R115" s="19">
        <f t="shared" si="34"/>
        <v>117</v>
      </c>
      <c r="S115" s="19">
        <f t="shared" si="34"/>
        <v>96</v>
      </c>
      <c r="T115" s="19">
        <f t="shared" si="34"/>
        <v>50</v>
      </c>
      <c r="U115" s="19">
        <f t="shared" si="34"/>
        <v>492</v>
      </c>
      <c r="V115" s="19">
        <f t="shared" si="34"/>
        <v>70</v>
      </c>
      <c r="W115" s="19">
        <f t="shared" si="34"/>
        <v>128</v>
      </c>
      <c r="X115" s="19">
        <f t="shared" si="34"/>
        <v>40</v>
      </c>
      <c r="Y115" s="19">
        <f t="shared" si="34"/>
        <v>517</v>
      </c>
      <c r="Z115" s="19">
        <f t="shared" si="34"/>
        <v>52</v>
      </c>
      <c r="AA115" s="19">
        <f t="shared" si="34"/>
        <v>174</v>
      </c>
      <c r="AB115" s="19">
        <f t="shared" si="34"/>
        <v>45</v>
      </c>
      <c r="AC115" s="19">
        <f t="shared" si="34"/>
        <v>474</v>
      </c>
      <c r="AD115" s="19">
        <f t="shared" si="34"/>
        <v>54</v>
      </c>
      <c r="AE115" s="19">
        <f t="shared" si="34"/>
        <v>168</v>
      </c>
      <c r="AF115" s="19">
        <f t="shared" si="34"/>
        <v>45</v>
      </c>
      <c r="AG115" s="19">
        <f t="shared" si="34"/>
        <v>483</v>
      </c>
      <c r="AH115" s="19">
        <f t="shared" si="34"/>
        <v>23</v>
      </c>
      <c r="AI115" s="19">
        <f t="shared" si="34"/>
        <v>93</v>
      </c>
      <c r="AJ115" s="19">
        <f t="shared" si="34"/>
        <v>40</v>
      </c>
      <c r="AK115" s="19">
        <f t="shared" si="34"/>
        <v>594</v>
      </c>
      <c r="AL115" s="19">
        <f t="shared" si="34"/>
        <v>30</v>
      </c>
      <c r="AM115" s="19">
        <f t="shared" si="34"/>
        <v>30</v>
      </c>
      <c r="AN115" s="19">
        <f t="shared" si="34"/>
        <v>30</v>
      </c>
      <c r="AO115" s="19">
        <f t="shared" si="34"/>
        <v>30</v>
      </c>
      <c r="AP115" s="19">
        <f t="shared" si="34"/>
        <v>30</v>
      </c>
      <c r="AQ115" s="19">
        <f t="shared" si="34"/>
        <v>30</v>
      </c>
      <c r="AR115" s="37">
        <f t="shared" si="34"/>
        <v>66</v>
      </c>
      <c r="AS115" s="37">
        <f t="shared" si="34"/>
        <v>38</v>
      </c>
      <c r="AT115" s="37">
        <f t="shared" si="34"/>
        <v>152</v>
      </c>
      <c r="AU115" s="37">
        <f t="shared" si="34"/>
        <v>14</v>
      </c>
      <c r="AV115" s="37">
        <f t="shared" si="34"/>
        <v>71</v>
      </c>
      <c r="AX115" s="34"/>
    </row>
    <row r="116" spans="1:50" s="9" customFormat="1" ht="35.25">
      <c r="A116" s="45"/>
      <c r="B116" s="46"/>
      <c r="C116" s="4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9">
        <f>SUM(N115:Q115)</f>
        <v>755</v>
      </c>
      <c r="O116" s="40"/>
      <c r="P116" s="40"/>
      <c r="Q116" s="41"/>
      <c r="R116" s="39">
        <f>SUM(R115:U115)</f>
        <v>755</v>
      </c>
      <c r="S116" s="40"/>
      <c r="T116" s="40"/>
      <c r="U116" s="41"/>
      <c r="V116" s="39">
        <f>SUM(V115:Y115)</f>
        <v>755</v>
      </c>
      <c r="W116" s="40"/>
      <c r="X116" s="40"/>
      <c r="Y116" s="41"/>
      <c r="Z116" s="39">
        <f>SUM(Z115:AC115)</f>
        <v>745</v>
      </c>
      <c r="AA116" s="40"/>
      <c r="AB116" s="40"/>
      <c r="AC116" s="41"/>
      <c r="AD116" s="39">
        <f>SUM(AD115:AG115)</f>
        <v>750</v>
      </c>
      <c r="AE116" s="40"/>
      <c r="AF116" s="40"/>
      <c r="AG116" s="41"/>
      <c r="AH116" s="39">
        <f>SUM(AH115:AK115)</f>
        <v>750</v>
      </c>
      <c r="AI116" s="40"/>
      <c r="AJ116" s="40"/>
      <c r="AK116" s="41"/>
      <c r="AL116" s="39">
        <f>SUM(AL115:AQ115)</f>
        <v>180</v>
      </c>
      <c r="AM116" s="40"/>
      <c r="AN116" s="40"/>
      <c r="AO116" s="40"/>
      <c r="AP116" s="40"/>
      <c r="AQ116" s="40"/>
      <c r="AR116" s="38"/>
      <c r="AS116" s="38"/>
      <c r="AT116" s="38"/>
      <c r="AU116" s="38"/>
      <c r="AV116" s="38"/>
      <c r="AX116" s="34"/>
    </row>
    <row r="118" spans="6:9" ht="35.25">
      <c r="F118" s="32"/>
      <c r="G118" s="32"/>
      <c r="I118" s="32"/>
    </row>
    <row r="119" ht="35.25">
      <c r="G119" s="32"/>
    </row>
    <row r="120" ht="35.25">
      <c r="G120" s="32"/>
    </row>
    <row r="121" spans="7:9" ht="35.25">
      <c r="G121" s="32"/>
      <c r="I121" s="32"/>
    </row>
    <row r="122" ht="35.25">
      <c r="G122" s="32"/>
    </row>
  </sheetData>
  <sheetProtection/>
  <mergeCells count="131"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V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V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AR109:AR110"/>
    <mergeCell ref="AS109:AS110"/>
    <mergeCell ref="AT109:AT110"/>
    <mergeCell ref="AU109:AU110"/>
    <mergeCell ref="AV109:AV110"/>
    <mergeCell ref="N110:Q110"/>
    <mergeCell ref="R110:U110"/>
    <mergeCell ref="V110:Y110"/>
    <mergeCell ref="Z110:AC110"/>
    <mergeCell ref="AD110:AG110"/>
    <mergeCell ref="AH110:AK110"/>
    <mergeCell ref="AL110:AQ110"/>
    <mergeCell ref="A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AR111:AR112"/>
    <mergeCell ref="AL112:AQ112"/>
    <mergeCell ref="N112:Q112"/>
    <mergeCell ref="R112:U112"/>
    <mergeCell ref="V112:Y112"/>
    <mergeCell ref="Z112:AC112"/>
    <mergeCell ref="AD112:AG112"/>
    <mergeCell ref="AS111:AS112"/>
    <mergeCell ref="AT111:AT112"/>
    <mergeCell ref="AU111:AU112"/>
    <mergeCell ref="AV111:AV112"/>
    <mergeCell ref="AH112:AK112"/>
    <mergeCell ref="AL114:AQ114"/>
    <mergeCell ref="N114:Q114"/>
    <mergeCell ref="R114:U114"/>
    <mergeCell ref="V114:Y114"/>
    <mergeCell ref="A113:C114"/>
    <mergeCell ref="D113:D114"/>
    <mergeCell ref="E113:E114"/>
    <mergeCell ref="F113:F114"/>
    <mergeCell ref="G113:G114"/>
    <mergeCell ref="H113:H114"/>
    <mergeCell ref="AH114:AK114"/>
    <mergeCell ref="AS113:AS114"/>
    <mergeCell ref="AT113:AT114"/>
    <mergeCell ref="AU113:AU114"/>
    <mergeCell ref="I113:I114"/>
    <mergeCell ref="J113:J114"/>
    <mergeCell ref="K113:K114"/>
    <mergeCell ref="L113:L114"/>
    <mergeCell ref="M113:M114"/>
    <mergeCell ref="AR113:AR114"/>
    <mergeCell ref="Z114:AC114"/>
    <mergeCell ref="AD114:AG114"/>
    <mergeCell ref="G115:G116"/>
    <mergeCell ref="H115:H116"/>
    <mergeCell ref="I115:I116"/>
    <mergeCell ref="J115:J116"/>
    <mergeCell ref="AV113:AV114"/>
    <mergeCell ref="A115:C116"/>
    <mergeCell ref="D115:D116"/>
    <mergeCell ref="E115:E116"/>
    <mergeCell ref="F115:F116"/>
    <mergeCell ref="AD116:AG116"/>
    <mergeCell ref="AH116:AK116"/>
    <mergeCell ref="AS115:AS116"/>
    <mergeCell ref="AT115:AT116"/>
    <mergeCell ref="AU115:AU116"/>
    <mergeCell ref="AV115:AV116"/>
    <mergeCell ref="K115:K116"/>
    <mergeCell ref="L115:L116"/>
    <mergeCell ref="M115:M116"/>
    <mergeCell ref="AR115:AR116"/>
    <mergeCell ref="AL116:AQ116"/>
    <mergeCell ref="N116:Q116"/>
    <mergeCell ref="R116:U116"/>
    <mergeCell ref="V116:Y116"/>
    <mergeCell ref="Z116:AC11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2013-03-28T05:32:35Z</cp:lastPrinted>
  <dcterms:created xsi:type="dcterms:W3CDTF">2000-08-09T08:42:37Z</dcterms:created>
  <dcterms:modified xsi:type="dcterms:W3CDTF">2014-03-14T12:43:26Z</dcterms:modified>
  <cp:category/>
  <cp:version/>
  <cp:contentType/>
  <cp:contentStatus/>
</cp:coreProperties>
</file>